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165" windowWidth="27795" windowHeight="12480" firstSheet="1" activeTab="3"/>
  </bookViews>
  <sheets>
    <sheet name="Газпром2" sheetId="1" state="hidden" r:id="rId1"/>
    <sheet name="СВОД Газа всего по МО" sheetId="2" r:id="rId2"/>
    <sheet name="СВОД Газа бюджет МО" sheetId="3" r:id="rId3"/>
    <sheet name="СВОД Газа МКД" sheetId="4" r:id="rId4"/>
    <sheet name="СВОД Газа ЖД (без МКД)" sheetId="5" r:id="rId5"/>
  </sheets>
  <calcPr calcId="145621" iterateDelta="1E-4"/>
</workbook>
</file>

<file path=xl/calcChain.xml><?xml version="1.0" encoding="utf-8"?>
<calcChain xmlns="http://schemas.openxmlformats.org/spreadsheetml/2006/main">
  <c r="AJ8" i="5" l="1"/>
  <c r="AK8" i="5"/>
  <c r="AJ9" i="5"/>
  <c r="AK9" i="5"/>
  <c r="AJ10" i="5"/>
  <c r="AK10" i="5"/>
  <c r="AJ11" i="5"/>
  <c r="AK11" i="5"/>
  <c r="AJ12" i="5"/>
  <c r="AK12" i="5"/>
  <c r="AJ13" i="5"/>
  <c r="AK13" i="5"/>
  <c r="AJ14" i="5"/>
  <c r="AK14" i="5"/>
  <c r="AJ15" i="5"/>
  <c r="AK15" i="5"/>
  <c r="AJ16" i="5"/>
  <c r="AK16" i="5"/>
  <c r="AJ17" i="5"/>
  <c r="AK17" i="5"/>
  <c r="AJ18" i="5"/>
  <c r="AK18" i="5"/>
  <c r="AJ19" i="5"/>
  <c r="AK19" i="5"/>
  <c r="AJ20" i="5"/>
  <c r="AK20" i="5"/>
  <c r="AJ21" i="5"/>
  <c r="AK21" i="5"/>
  <c r="AJ22" i="5"/>
  <c r="AK22" i="5"/>
  <c r="AJ23" i="5"/>
  <c r="AK23" i="5"/>
  <c r="AJ24" i="5"/>
  <c r="AK24" i="5"/>
  <c r="AJ25" i="5"/>
  <c r="AK25" i="5"/>
  <c r="AJ26" i="5"/>
  <c r="AK26" i="5"/>
  <c r="AJ27" i="5"/>
  <c r="AK27" i="5"/>
  <c r="AJ28" i="5"/>
  <c r="AK28" i="5"/>
  <c r="AJ29" i="5"/>
  <c r="AK29" i="5"/>
  <c r="AJ30" i="5"/>
  <c r="AK30" i="5"/>
  <c r="AJ31" i="5"/>
  <c r="AK31" i="5"/>
  <c r="AJ32" i="5"/>
  <c r="AK32" i="5"/>
  <c r="AJ33" i="5"/>
  <c r="AK33" i="5"/>
  <c r="AJ34" i="5"/>
  <c r="AK34" i="5"/>
  <c r="AJ35" i="5"/>
  <c r="AK35" i="5"/>
  <c r="AJ36" i="5"/>
  <c r="AK36" i="5"/>
  <c r="AK7" i="5"/>
  <c r="AK37" i="5" s="1"/>
  <c r="AJ7" i="5"/>
  <c r="AJ37" i="5"/>
  <c r="AG37" i="5"/>
  <c r="AF37" i="5"/>
  <c r="AE37" i="5"/>
  <c r="AD37" i="5"/>
  <c r="AC37" i="5"/>
  <c r="AB37" i="5"/>
  <c r="AI36" i="5"/>
  <c r="AH36" i="5"/>
  <c r="AI35" i="5"/>
  <c r="AH35" i="5"/>
  <c r="AI34" i="5"/>
  <c r="AH34" i="5"/>
  <c r="AI33" i="5"/>
  <c r="AH33" i="5"/>
  <c r="AI32" i="5"/>
  <c r="AH32" i="5"/>
  <c r="AI31" i="5"/>
  <c r="AH31" i="5"/>
  <c r="AI30" i="5"/>
  <c r="AH30" i="5"/>
  <c r="AI29" i="5"/>
  <c r="AH29" i="5"/>
  <c r="AI28" i="5"/>
  <c r="AH28" i="5"/>
  <c r="AI27" i="5"/>
  <c r="AH27" i="5"/>
  <c r="AI26" i="5"/>
  <c r="AH26" i="5"/>
  <c r="AI25" i="5"/>
  <c r="AH25" i="5"/>
  <c r="AI24" i="5"/>
  <c r="AH24" i="5"/>
  <c r="AI23" i="5"/>
  <c r="AH23" i="5"/>
  <c r="AI22" i="5"/>
  <c r="AH22" i="5"/>
  <c r="AI21" i="5"/>
  <c r="AH21" i="5"/>
  <c r="AI20" i="5"/>
  <c r="AH20" i="5"/>
  <c r="AI19" i="5"/>
  <c r="AH19" i="5"/>
  <c r="AI18" i="5"/>
  <c r="AH18" i="5"/>
  <c r="AI17" i="5"/>
  <c r="AH17" i="5"/>
  <c r="AI16" i="5"/>
  <c r="AH16" i="5"/>
  <c r="AI15" i="5"/>
  <c r="AH15" i="5"/>
  <c r="AI14" i="5"/>
  <c r="AH14" i="5"/>
  <c r="AI13" i="5"/>
  <c r="AH13" i="5"/>
  <c r="AI12" i="5"/>
  <c r="AH12" i="5"/>
  <c r="AI11" i="5"/>
  <c r="AH11" i="5"/>
  <c r="AI10" i="5"/>
  <c r="AH10" i="5"/>
  <c r="AI9" i="5"/>
  <c r="AH9" i="5"/>
  <c r="AI8" i="5"/>
  <c r="AH8" i="5"/>
  <c r="AI7" i="5"/>
  <c r="AI37" i="5" s="1"/>
  <c r="AH7" i="5"/>
  <c r="AH37" i="5" s="1"/>
  <c r="Y37" i="5"/>
  <c r="X37" i="5"/>
  <c r="W37" i="5"/>
  <c r="V37" i="5"/>
  <c r="U37" i="5"/>
  <c r="T37" i="5"/>
  <c r="AA36" i="5"/>
  <c r="Z36" i="5"/>
  <c r="AA35" i="5"/>
  <c r="Z35" i="5"/>
  <c r="AA34" i="5"/>
  <c r="Z34" i="5"/>
  <c r="AA33" i="5"/>
  <c r="Z33" i="5"/>
  <c r="AA32" i="5"/>
  <c r="Z32" i="5"/>
  <c r="AA31" i="5"/>
  <c r="Z31" i="5"/>
  <c r="AA30" i="5"/>
  <c r="Z30" i="5"/>
  <c r="AA29" i="5"/>
  <c r="Z29" i="5"/>
  <c r="AA28" i="5"/>
  <c r="Z28" i="5"/>
  <c r="AA27" i="5"/>
  <c r="Z27" i="5"/>
  <c r="AA26" i="5"/>
  <c r="Z26" i="5"/>
  <c r="AA25" i="5"/>
  <c r="Z25" i="5"/>
  <c r="AA24" i="5"/>
  <c r="Z24" i="5"/>
  <c r="AA23" i="5"/>
  <c r="Z23" i="5"/>
  <c r="AA22" i="5"/>
  <c r="Z22" i="5"/>
  <c r="AA21" i="5"/>
  <c r="Z21" i="5"/>
  <c r="AA20" i="5"/>
  <c r="Z20" i="5"/>
  <c r="AA19" i="5"/>
  <c r="Z19" i="5"/>
  <c r="AA18" i="5"/>
  <c r="Z18" i="5"/>
  <c r="AA17" i="5"/>
  <c r="Z17" i="5"/>
  <c r="AA16" i="5"/>
  <c r="Z16" i="5"/>
  <c r="AA15" i="5"/>
  <c r="Z15" i="5"/>
  <c r="AA14" i="5"/>
  <c r="Z14" i="5"/>
  <c r="AA13" i="5"/>
  <c r="Z13" i="5"/>
  <c r="AA12" i="5"/>
  <c r="Z12" i="5"/>
  <c r="AA11" i="5"/>
  <c r="Z11" i="5"/>
  <c r="AA10" i="5"/>
  <c r="Z10" i="5"/>
  <c r="AA9" i="5"/>
  <c r="Z9" i="5"/>
  <c r="AA8" i="5"/>
  <c r="Z8" i="5"/>
  <c r="AA7" i="5"/>
  <c r="AA37" i="5" s="1"/>
  <c r="Z7" i="5"/>
  <c r="Z37" i="5" s="1"/>
  <c r="Q37" i="5"/>
  <c r="P37" i="5"/>
  <c r="O37" i="5"/>
  <c r="N37" i="5"/>
  <c r="M37" i="5"/>
  <c r="L37" i="5"/>
  <c r="S36" i="5"/>
  <c r="R36" i="5"/>
  <c r="S35" i="5"/>
  <c r="R35" i="5"/>
  <c r="S34" i="5"/>
  <c r="R34" i="5"/>
  <c r="S33" i="5"/>
  <c r="R33" i="5"/>
  <c r="S32" i="5"/>
  <c r="R32" i="5"/>
  <c r="S31" i="5"/>
  <c r="R31" i="5"/>
  <c r="S30" i="5"/>
  <c r="R30" i="5"/>
  <c r="S29" i="5"/>
  <c r="R29" i="5"/>
  <c r="S28" i="5"/>
  <c r="R28" i="5"/>
  <c r="S27" i="5"/>
  <c r="R27" i="5"/>
  <c r="S26" i="5"/>
  <c r="R26" i="5"/>
  <c r="S25" i="5"/>
  <c r="R25" i="5"/>
  <c r="S24" i="5"/>
  <c r="R24" i="5"/>
  <c r="S23" i="5"/>
  <c r="R23" i="5"/>
  <c r="S22" i="5"/>
  <c r="R22" i="5"/>
  <c r="S21" i="5"/>
  <c r="R21" i="5"/>
  <c r="S20" i="5"/>
  <c r="R20" i="5"/>
  <c r="S19" i="5"/>
  <c r="R19" i="5"/>
  <c r="S18" i="5"/>
  <c r="R18" i="5"/>
  <c r="S17" i="5"/>
  <c r="R17" i="5"/>
  <c r="S16" i="5"/>
  <c r="R16" i="5"/>
  <c r="S15" i="5"/>
  <c r="R15" i="5"/>
  <c r="S14" i="5"/>
  <c r="R14" i="5"/>
  <c r="S13" i="5"/>
  <c r="R13" i="5"/>
  <c r="S12" i="5"/>
  <c r="R12" i="5"/>
  <c r="S11" i="5"/>
  <c r="R11" i="5"/>
  <c r="S10" i="5"/>
  <c r="R10" i="5"/>
  <c r="S9" i="5"/>
  <c r="R9" i="5"/>
  <c r="S8" i="5"/>
  <c r="R8" i="5"/>
  <c r="S7" i="5"/>
  <c r="S37" i="5" s="1"/>
  <c r="R7" i="5"/>
  <c r="R37" i="5" s="1"/>
  <c r="AK38" i="4"/>
  <c r="AJ38" i="4"/>
  <c r="AJ37" i="4"/>
  <c r="AG37" i="4"/>
  <c r="AF37" i="4"/>
  <c r="AE37" i="4"/>
  <c r="AD37" i="4"/>
  <c r="AC37" i="4"/>
  <c r="AB37" i="4"/>
  <c r="AI36" i="4"/>
  <c r="AH36" i="4"/>
  <c r="AI35" i="4"/>
  <c r="AH35" i="4"/>
  <c r="AI34" i="4"/>
  <c r="AH34" i="4"/>
  <c r="AI33" i="4"/>
  <c r="AH33" i="4"/>
  <c r="AI32" i="4"/>
  <c r="AH32" i="4"/>
  <c r="AI31" i="4"/>
  <c r="AH31" i="4"/>
  <c r="AI30" i="4"/>
  <c r="AH30" i="4"/>
  <c r="AI29" i="4"/>
  <c r="AH29" i="4"/>
  <c r="AI28" i="4"/>
  <c r="AH28" i="4"/>
  <c r="AI27" i="4"/>
  <c r="AH27" i="4"/>
  <c r="AI26" i="4"/>
  <c r="AH26" i="4"/>
  <c r="AI25" i="4"/>
  <c r="AH25" i="4"/>
  <c r="AI24" i="4"/>
  <c r="AH24" i="4"/>
  <c r="AI23" i="4"/>
  <c r="AH23" i="4"/>
  <c r="AI22" i="4"/>
  <c r="AH22" i="4"/>
  <c r="AI21" i="4"/>
  <c r="AH21" i="4"/>
  <c r="AI20" i="4"/>
  <c r="AH20" i="4"/>
  <c r="AI19" i="4"/>
  <c r="AH19" i="4"/>
  <c r="AI18" i="4"/>
  <c r="AH18" i="4"/>
  <c r="AI17" i="4"/>
  <c r="AH17" i="4"/>
  <c r="AI16" i="4"/>
  <c r="AH16" i="4"/>
  <c r="AI15" i="4"/>
  <c r="AH15" i="4"/>
  <c r="AI14" i="4"/>
  <c r="AH14" i="4"/>
  <c r="AI13" i="4"/>
  <c r="AH13" i="4"/>
  <c r="AI12" i="4"/>
  <c r="AH12" i="4"/>
  <c r="AI11" i="4"/>
  <c r="AH11" i="4"/>
  <c r="AI10" i="4"/>
  <c r="AH10" i="4"/>
  <c r="AI9" i="4"/>
  <c r="AH9" i="4"/>
  <c r="AI8" i="4"/>
  <c r="AH8" i="4"/>
  <c r="AI7" i="4"/>
  <c r="AI37" i="4" s="1"/>
  <c r="AH7" i="4"/>
  <c r="AH37" i="4" s="1"/>
  <c r="Y37" i="4"/>
  <c r="X37" i="4"/>
  <c r="W37" i="4"/>
  <c r="V37" i="4"/>
  <c r="U37" i="4"/>
  <c r="T37" i="4"/>
  <c r="AA36" i="4"/>
  <c r="Z36" i="4"/>
  <c r="AA35" i="4"/>
  <c r="Z35" i="4"/>
  <c r="AA34" i="4"/>
  <c r="Z34" i="4"/>
  <c r="AA33" i="4"/>
  <c r="Z33" i="4"/>
  <c r="AA32" i="4"/>
  <c r="Z32" i="4"/>
  <c r="AA31" i="4"/>
  <c r="Z31" i="4"/>
  <c r="AA30" i="4"/>
  <c r="Z30" i="4"/>
  <c r="AA29" i="4"/>
  <c r="Z29" i="4"/>
  <c r="AA28" i="4"/>
  <c r="Z28" i="4"/>
  <c r="AA27" i="4"/>
  <c r="Z27" i="4"/>
  <c r="AA26" i="4"/>
  <c r="Z26" i="4"/>
  <c r="AA25" i="4"/>
  <c r="Z25" i="4"/>
  <c r="AA24" i="4"/>
  <c r="Z24" i="4"/>
  <c r="AA23" i="4"/>
  <c r="Z23" i="4"/>
  <c r="AA22" i="4"/>
  <c r="Z22" i="4"/>
  <c r="AA21" i="4"/>
  <c r="Z21" i="4"/>
  <c r="AA20" i="4"/>
  <c r="Z20" i="4"/>
  <c r="AA19" i="4"/>
  <c r="Z19" i="4"/>
  <c r="AA18" i="4"/>
  <c r="Z18" i="4"/>
  <c r="AA17" i="4"/>
  <c r="Z17" i="4"/>
  <c r="AA16" i="4"/>
  <c r="Z16" i="4"/>
  <c r="AA15" i="4"/>
  <c r="Z15" i="4"/>
  <c r="AA14" i="4"/>
  <c r="Z14" i="4"/>
  <c r="AA13" i="4"/>
  <c r="Z13" i="4"/>
  <c r="AA12" i="4"/>
  <c r="Z12" i="4"/>
  <c r="AA11" i="4"/>
  <c r="Z11" i="4"/>
  <c r="AA10" i="4"/>
  <c r="Z10" i="4"/>
  <c r="AA9" i="4"/>
  <c r="Z9" i="4"/>
  <c r="AA8" i="4"/>
  <c r="Z8" i="4"/>
  <c r="AA7" i="4"/>
  <c r="AA37" i="4" s="1"/>
  <c r="Z7" i="4"/>
  <c r="Z37" i="4" s="1"/>
  <c r="Q37" i="4"/>
  <c r="P37" i="4"/>
  <c r="O37" i="4"/>
  <c r="N37" i="4"/>
  <c r="M37" i="4"/>
  <c r="L37" i="4"/>
  <c r="S36" i="4"/>
  <c r="R36" i="4"/>
  <c r="S35" i="4"/>
  <c r="R35" i="4"/>
  <c r="S34" i="4"/>
  <c r="R34" i="4"/>
  <c r="S33" i="4"/>
  <c r="R33" i="4"/>
  <c r="S32" i="4"/>
  <c r="R32" i="4"/>
  <c r="S31" i="4"/>
  <c r="R31" i="4"/>
  <c r="S30" i="4"/>
  <c r="R30" i="4"/>
  <c r="S29" i="4"/>
  <c r="R29" i="4"/>
  <c r="S28" i="4"/>
  <c r="R28" i="4"/>
  <c r="S27" i="4"/>
  <c r="R27" i="4"/>
  <c r="S26" i="4"/>
  <c r="R26" i="4"/>
  <c r="S25" i="4"/>
  <c r="R25" i="4"/>
  <c r="S24" i="4"/>
  <c r="R24" i="4"/>
  <c r="S23" i="4"/>
  <c r="R23" i="4"/>
  <c r="S22" i="4"/>
  <c r="R22" i="4"/>
  <c r="S21" i="4"/>
  <c r="R21" i="4"/>
  <c r="S20" i="4"/>
  <c r="R20" i="4"/>
  <c r="S19" i="4"/>
  <c r="R19" i="4"/>
  <c r="S18" i="4"/>
  <c r="R18" i="4"/>
  <c r="S17" i="4"/>
  <c r="R17" i="4"/>
  <c r="S16" i="4"/>
  <c r="R16" i="4"/>
  <c r="S15" i="4"/>
  <c r="R15" i="4"/>
  <c r="S14" i="4"/>
  <c r="R14" i="4"/>
  <c r="S13" i="4"/>
  <c r="R13" i="4"/>
  <c r="S12" i="4"/>
  <c r="R12" i="4"/>
  <c r="S11" i="4"/>
  <c r="R11" i="4"/>
  <c r="S10" i="4"/>
  <c r="R10" i="4"/>
  <c r="S9" i="4"/>
  <c r="R9" i="4"/>
  <c r="S8" i="4"/>
  <c r="R8" i="4"/>
  <c r="S7" i="4"/>
  <c r="S37" i="4" s="1"/>
  <c r="R7" i="4"/>
  <c r="R37" i="4" s="1"/>
  <c r="AK38" i="3"/>
  <c r="AJ38" i="3"/>
  <c r="AJ37" i="3"/>
  <c r="AJ8" i="3"/>
  <c r="AK8" i="3"/>
  <c r="AJ9" i="3"/>
  <c r="AK9" i="3"/>
  <c r="AJ10" i="3"/>
  <c r="AK10" i="3"/>
  <c r="AJ11" i="3"/>
  <c r="AK11" i="3"/>
  <c r="AJ12" i="3"/>
  <c r="AK12" i="3"/>
  <c r="AJ13" i="3"/>
  <c r="AK13" i="3"/>
  <c r="AJ14" i="3"/>
  <c r="AK14" i="3"/>
  <c r="AJ15" i="3"/>
  <c r="AK15" i="3"/>
  <c r="AJ16" i="3"/>
  <c r="AK16" i="3"/>
  <c r="AJ17" i="3"/>
  <c r="AK17" i="3"/>
  <c r="AJ18" i="3"/>
  <c r="AK18" i="3"/>
  <c r="AJ19" i="3"/>
  <c r="AK19" i="3"/>
  <c r="AJ20" i="3"/>
  <c r="AK20" i="3"/>
  <c r="AJ21" i="3"/>
  <c r="AK21" i="3"/>
  <c r="AJ22" i="3"/>
  <c r="AK22" i="3"/>
  <c r="AJ23" i="3"/>
  <c r="AK23" i="3"/>
  <c r="AJ24" i="3"/>
  <c r="AK24" i="3"/>
  <c r="AJ25" i="3"/>
  <c r="AK25" i="3"/>
  <c r="AJ26" i="3"/>
  <c r="AK26" i="3"/>
  <c r="AJ27" i="3"/>
  <c r="AK27" i="3"/>
  <c r="AJ28" i="3"/>
  <c r="AK28" i="3"/>
  <c r="AJ29" i="3"/>
  <c r="AK29" i="3"/>
  <c r="AJ30" i="3"/>
  <c r="AK30" i="3"/>
  <c r="AJ31" i="3"/>
  <c r="AK31" i="3"/>
  <c r="AJ32" i="3"/>
  <c r="AK32" i="3"/>
  <c r="AJ33" i="3"/>
  <c r="AK33" i="3"/>
  <c r="AJ34" i="3"/>
  <c r="AK34" i="3"/>
  <c r="AJ35" i="3"/>
  <c r="AK35" i="3"/>
  <c r="AJ36" i="3"/>
  <c r="AK36" i="3"/>
  <c r="AK7" i="3"/>
  <c r="AK37" i="3" s="1"/>
  <c r="AJ7" i="3"/>
  <c r="AG37" i="3"/>
  <c r="AF37" i="3"/>
  <c r="AE37" i="3"/>
  <c r="AD37" i="3"/>
  <c r="AC37" i="3"/>
  <c r="AB37" i="3"/>
  <c r="AI36" i="3"/>
  <c r="AH36" i="3"/>
  <c r="AI35" i="3"/>
  <c r="AH35" i="3"/>
  <c r="AI34" i="3"/>
  <c r="AH34" i="3"/>
  <c r="AI33" i="3"/>
  <c r="AH33" i="3"/>
  <c r="AI32" i="3"/>
  <c r="AH32" i="3"/>
  <c r="AI31" i="3"/>
  <c r="AH31" i="3"/>
  <c r="AI30" i="3"/>
  <c r="AH30" i="3"/>
  <c r="AI29" i="3"/>
  <c r="AH29" i="3"/>
  <c r="AI28" i="3"/>
  <c r="AH28" i="3"/>
  <c r="AI27" i="3"/>
  <c r="AH27" i="3"/>
  <c r="AI26" i="3"/>
  <c r="AH26" i="3"/>
  <c r="AI25" i="3"/>
  <c r="AH25" i="3"/>
  <c r="AI24" i="3"/>
  <c r="AH24" i="3"/>
  <c r="AI23" i="3"/>
  <c r="AH23" i="3"/>
  <c r="AI22" i="3"/>
  <c r="AH22" i="3"/>
  <c r="AI21" i="3"/>
  <c r="AH21" i="3"/>
  <c r="AI20" i="3"/>
  <c r="AH20" i="3"/>
  <c r="AI19" i="3"/>
  <c r="AH19" i="3"/>
  <c r="AI18" i="3"/>
  <c r="AH18" i="3"/>
  <c r="AI17" i="3"/>
  <c r="AH17" i="3"/>
  <c r="AI16" i="3"/>
  <c r="AH16" i="3"/>
  <c r="AI15" i="3"/>
  <c r="AH15" i="3"/>
  <c r="AI14" i="3"/>
  <c r="AH14" i="3"/>
  <c r="AI13" i="3"/>
  <c r="AH13" i="3"/>
  <c r="AI12" i="3"/>
  <c r="AH12" i="3"/>
  <c r="AI11" i="3"/>
  <c r="AH11" i="3"/>
  <c r="AI10" i="3"/>
  <c r="AH10" i="3"/>
  <c r="AI9" i="3"/>
  <c r="AH9" i="3"/>
  <c r="AI8" i="3"/>
  <c r="AI37" i="3" s="1"/>
  <c r="AH8" i="3"/>
  <c r="AI7" i="3"/>
  <c r="AH7" i="3"/>
  <c r="Y37" i="3"/>
  <c r="X37" i="3"/>
  <c r="W37" i="3"/>
  <c r="V37" i="3"/>
  <c r="U37" i="3"/>
  <c r="T37" i="3"/>
  <c r="AA36" i="3"/>
  <c r="Z36" i="3"/>
  <c r="AA35" i="3"/>
  <c r="Z35" i="3"/>
  <c r="AA34" i="3"/>
  <c r="Z34" i="3"/>
  <c r="AA33" i="3"/>
  <c r="Z33" i="3"/>
  <c r="AA32" i="3"/>
  <c r="Z32" i="3"/>
  <c r="AA31" i="3"/>
  <c r="Z31" i="3"/>
  <c r="AA30" i="3"/>
  <c r="Z30" i="3"/>
  <c r="AA29" i="3"/>
  <c r="Z29" i="3"/>
  <c r="AA28" i="3"/>
  <c r="Z28" i="3"/>
  <c r="AA27" i="3"/>
  <c r="Z27" i="3"/>
  <c r="AA26" i="3"/>
  <c r="Z26" i="3"/>
  <c r="AA25" i="3"/>
  <c r="Z25" i="3"/>
  <c r="AA24" i="3"/>
  <c r="Z24" i="3"/>
  <c r="AA23" i="3"/>
  <c r="Z23" i="3"/>
  <c r="AA22" i="3"/>
  <c r="Z22" i="3"/>
  <c r="AA21" i="3"/>
  <c r="Z21" i="3"/>
  <c r="AA20" i="3"/>
  <c r="Z20" i="3"/>
  <c r="AA19" i="3"/>
  <c r="Z19" i="3"/>
  <c r="AA18" i="3"/>
  <c r="Z18" i="3"/>
  <c r="AA17" i="3"/>
  <c r="Z17" i="3"/>
  <c r="AA16" i="3"/>
  <c r="Z16" i="3"/>
  <c r="AA15" i="3"/>
  <c r="Z15" i="3"/>
  <c r="AA14" i="3"/>
  <c r="Z14" i="3"/>
  <c r="AA13" i="3"/>
  <c r="Z13" i="3"/>
  <c r="AA12" i="3"/>
  <c r="Z12" i="3"/>
  <c r="AA11" i="3"/>
  <c r="Z11" i="3"/>
  <c r="AA10" i="3"/>
  <c r="Z10" i="3"/>
  <c r="AA9" i="3"/>
  <c r="Z9" i="3"/>
  <c r="AA8" i="3"/>
  <c r="Z8" i="3"/>
  <c r="AA7" i="3"/>
  <c r="AA37" i="3" s="1"/>
  <c r="Z7" i="3"/>
  <c r="Z37" i="3" s="1"/>
  <c r="Q37" i="3"/>
  <c r="P37" i="3"/>
  <c r="O37" i="3"/>
  <c r="N37" i="3"/>
  <c r="M37" i="3"/>
  <c r="L37" i="3"/>
  <c r="S36" i="3"/>
  <c r="R36" i="3"/>
  <c r="S35" i="3"/>
  <c r="R35" i="3"/>
  <c r="S34" i="3"/>
  <c r="R34" i="3"/>
  <c r="S33" i="3"/>
  <c r="R33" i="3"/>
  <c r="S32" i="3"/>
  <c r="R32" i="3"/>
  <c r="S31" i="3"/>
  <c r="R31" i="3"/>
  <c r="S30" i="3"/>
  <c r="R30" i="3"/>
  <c r="S29" i="3"/>
  <c r="R29" i="3"/>
  <c r="S28" i="3"/>
  <c r="R28" i="3"/>
  <c r="S27" i="3"/>
  <c r="R27" i="3"/>
  <c r="S26" i="3"/>
  <c r="R26" i="3"/>
  <c r="S25" i="3"/>
  <c r="R25" i="3"/>
  <c r="S24" i="3"/>
  <c r="R24" i="3"/>
  <c r="S23" i="3"/>
  <c r="R23" i="3"/>
  <c r="S22" i="3"/>
  <c r="R22" i="3"/>
  <c r="S21" i="3"/>
  <c r="R21" i="3"/>
  <c r="S20" i="3"/>
  <c r="R20" i="3"/>
  <c r="S19" i="3"/>
  <c r="R19" i="3"/>
  <c r="S18" i="3"/>
  <c r="R18" i="3"/>
  <c r="S17" i="3"/>
  <c r="R17" i="3"/>
  <c r="S16" i="3"/>
  <c r="R16" i="3"/>
  <c r="S15" i="3"/>
  <c r="R15" i="3"/>
  <c r="S14" i="3"/>
  <c r="R14" i="3"/>
  <c r="S13" i="3"/>
  <c r="R13" i="3"/>
  <c r="S12" i="3"/>
  <c r="R12" i="3"/>
  <c r="S11" i="3"/>
  <c r="R11" i="3"/>
  <c r="S10" i="3"/>
  <c r="R10" i="3"/>
  <c r="S9" i="3"/>
  <c r="R9" i="3"/>
  <c r="S8" i="3"/>
  <c r="R8" i="3"/>
  <c r="S7" i="3"/>
  <c r="S37" i="3" s="1"/>
  <c r="R7" i="3"/>
  <c r="R37" i="3" s="1"/>
  <c r="I37" i="5"/>
  <c r="H37" i="5"/>
  <c r="G37" i="5"/>
  <c r="F37" i="5"/>
  <c r="E37" i="5"/>
  <c r="D37" i="5"/>
  <c r="K36" i="5"/>
  <c r="J36" i="5"/>
  <c r="K35" i="5"/>
  <c r="J35" i="5"/>
  <c r="K34" i="5"/>
  <c r="J34" i="5"/>
  <c r="K33" i="5"/>
  <c r="J33" i="5"/>
  <c r="K32" i="5"/>
  <c r="J32" i="5"/>
  <c r="K31" i="5"/>
  <c r="J31" i="5"/>
  <c r="K30" i="5"/>
  <c r="J30" i="5"/>
  <c r="K29" i="5"/>
  <c r="J29" i="5"/>
  <c r="K28" i="5"/>
  <c r="J28" i="5"/>
  <c r="K27" i="5"/>
  <c r="J27" i="5"/>
  <c r="K26" i="5"/>
  <c r="J26" i="5"/>
  <c r="K25" i="5"/>
  <c r="J25" i="5"/>
  <c r="K24" i="5"/>
  <c r="J24" i="5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8" i="5"/>
  <c r="J8" i="5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K7" i="5"/>
  <c r="J7" i="5"/>
  <c r="I37" i="4"/>
  <c r="H37" i="4"/>
  <c r="G37" i="4"/>
  <c r="F37" i="4"/>
  <c r="E37" i="4"/>
  <c r="D37" i="4"/>
  <c r="K36" i="4"/>
  <c r="AK36" i="4" s="1"/>
  <c r="J36" i="4"/>
  <c r="AJ36" i="4" s="1"/>
  <c r="K35" i="4"/>
  <c r="AK35" i="4" s="1"/>
  <c r="J35" i="4"/>
  <c r="AJ35" i="4" s="1"/>
  <c r="K34" i="4"/>
  <c r="AK34" i="4" s="1"/>
  <c r="J34" i="4"/>
  <c r="AJ34" i="4" s="1"/>
  <c r="K33" i="4"/>
  <c r="AK33" i="4" s="1"/>
  <c r="J33" i="4"/>
  <c r="AJ33" i="4" s="1"/>
  <c r="K32" i="4"/>
  <c r="AK32" i="4" s="1"/>
  <c r="J32" i="4"/>
  <c r="AJ32" i="4" s="1"/>
  <c r="K31" i="4"/>
  <c r="AK31" i="4" s="1"/>
  <c r="J31" i="4"/>
  <c r="AJ31" i="4" s="1"/>
  <c r="K30" i="4"/>
  <c r="AK30" i="4" s="1"/>
  <c r="J30" i="4"/>
  <c r="AJ30" i="4" s="1"/>
  <c r="K29" i="4"/>
  <c r="AK29" i="4" s="1"/>
  <c r="J29" i="4"/>
  <c r="AJ29" i="4" s="1"/>
  <c r="K28" i="4"/>
  <c r="AK28" i="4" s="1"/>
  <c r="J28" i="4"/>
  <c r="AJ28" i="4" s="1"/>
  <c r="K27" i="4"/>
  <c r="AK27" i="4" s="1"/>
  <c r="J27" i="4"/>
  <c r="AJ27" i="4" s="1"/>
  <c r="K26" i="4"/>
  <c r="AK26" i="4" s="1"/>
  <c r="J26" i="4"/>
  <c r="AJ26" i="4" s="1"/>
  <c r="K25" i="4"/>
  <c r="AK25" i="4" s="1"/>
  <c r="J25" i="4"/>
  <c r="AJ25" i="4" s="1"/>
  <c r="K24" i="4"/>
  <c r="AK24" i="4" s="1"/>
  <c r="J24" i="4"/>
  <c r="AJ24" i="4" s="1"/>
  <c r="K23" i="4"/>
  <c r="AK23" i="4" s="1"/>
  <c r="J23" i="4"/>
  <c r="AJ23" i="4" s="1"/>
  <c r="K22" i="4"/>
  <c r="AK22" i="4" s="1"/>
  <c r="J22" i="4"/>
  <c r="AJ22" i="4" s="1"/>
  <c r="K21" i="4"/>
  <c r="AK21" i="4" s="1"/>
  <c r="J21" i="4"/>
  <c r="AJ21" i="4" s="1"/>
  <c r="K20" i="4"/>
  <c r="AK20" i="4" s="1"/>
  <c r="J20" i="4"/>
  <c r="AJ20" i="4" s="1"/>
  <c r="K19" i="4"/>
  <c r="AK19" i="4" s="1"/>
  <c r="J19" i="4"/>
  <c r="AJ19" i="4" s="1"/>
  <c r="K18" i="4"/>
  <c r="AK18" i="4" s="1"/>
  <c r="J18" i="4"/>
  <c r="AJ18" i="4" s="1"/>
  <c r="K17" i="4"/>
  <c r="AK17" i="4" s="1"/>
  <c r="J17" i="4"/>
  <c r="AJ17" i="4" s="1"/>
  <c r="K16" i="4"/>
  <c r="AK16" i="4" s="1"/>
  <c r="J16" i="4"/>
  <c r="AJ16" i="4" s="1"/>
  <c r="K15" i="4"/>
  <c r="AK15" i="4" s="1"/>
  <c r="J15" i="4"/>
  <c r="AJ15" i="4" s="1"/>
  <c r="K14" i="4"/>
  <c r="AK14" i="4" s="1"/>
  <c r="J14" i="4"/>
  <c r="AJ14" i="4" s="1"/>
  <c r="K13" i="4"/>
  <c r="AK13" i="4" s="1"/>
  <c r="J13" i="4"/>
  <c r="AJ13" i="4" s="1"/>
  <c r="K12" i="4"/>
  <c r="AK12" i="4" s="1"/>
  <c r="J12" i="4"/>
  <c r="AJ12" i="4" s="1"/>
  <c r="K11" i="4"/>
  <c r="AK11" i="4" s="1"/>
  <c r="J11" i="4"/>
  <c r="AJ11" i="4" s="1"/>
  <c r="K10" i="4"/>
  <c r="AK10" i="4" s="1"/>
  <c r="J10" i="4"/>
  <c r="AJ10" i="4" s="1"/>
  <c r="K9" i="4"/>
  <c r="AK9" i="4" s="1"/>
  <c r="J9" i="4"/>
  <c r="AJ9" i="4" s="1"/>
  <c r="K8" i="4"/>
  <c r="AK8" i="4" s="1"/>
  <c r="J8" i="4"/>
  <c r="AJ8" i="4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K7" i="4"/>
  <c r="J7" i="4"/>
  <c r="AJ7" i="4" s="1"/>
  <c r="AK38" i="2"/>
  <c r="AJ38" i="2"/>
  <c r="AK37" i="2"/>
  <c r="AJ37" i="2"/>
  <c r="AJ8" i="2"/>
  <c r="AK8" i="2"/>
  <c r="AJ9" i="2"/>
  <c r="AK9" i="2"/>
  <c r="AJ10" i="2"/>
  <c r="AK10" i="2"/>
  <c r="AJ11" i="2"/>
  <c r="AK11" i="2"/>
  <c r="AJ12" i="2"/>
  <c r="AK12" i="2"/>
  <c r="AJ13" i="2"/>
  <c r="AK13" i="2"/>
  <c r="AJ14" i="2"/>
  <c r="AK14" i="2"/>
  <c r="AJ15" i="2"/>
  <c r="AK15" i="2"/>
  <c r="AJ16" i="2"/>
  <c r="AK16" i="2"/>
  <c r="AJ17" i="2"/>
  <c r="AK17" i="2"/>
  <c r="AJ18" i="2"/>
  <c r="AK18" i="2"/>
  <c r="AJ19" i="2"/>
  <c r="AK19" i="2"/>
  <c r="AJ20" i="2"/>
  <c r="AK20" i="2"/>
  <c r="AJ21" i="2"/>
  <c r="AK21" i="2"/>
  <c r="AJ22" i="2"/>
  <c r="AK22" i="2"/>
  <c r="AJ23" i="2"/>
  <c r="AK23" i="2"/>
  <c r="AJ24" i="2"/>
  <c r="AK24" i="2"/>
  <c r="AJ25" i="2"/>
  <c r="AK25" i="2"/>
  <c r="AJ26" i="2"/>
  <c r="AK26" i="2"/>
  <c r="AJ27" i="2"/>
  <c r="AK27" i="2"/>
  <c r="AJ28" i="2"/>
  <c r="AK28" i="2"/>
  <c r="AJ29" i="2"/>
  <c r="AK29" i="2"/>
  <c r="AJ30" i="2"/>
  <c r="AK30" i="2"/>
  <c r="AJ31" i="2"/>
  <c r="AK31" i="2"/>
  <c r="AJ32" i="2"/>
  <c r="AK32" i="2"/>
  <c r="AJ33" i="2"/>
  <c r="AK33" i="2"/>
  <c r="AJ34" i="2"/>
  <c r="AK34" i="2"/>
  <c r="AJ35" i="2"/>
  <c r="AK35" i="2"/>
  <c r="AJ36" i="2"/>
  <c r="AK36" i="2"/>
  <c r="AK7" i="2"/>
  <c r="AJ7" i="2"/>
  <c r="AG37" i="2"/>
  <c r="AF37" i="2"/>
  <c r="AE37" i="2"/>
  <c r="AD37" i="2"/>
  <c r="AC37" i="2"/>
  <c r="AB37" i="2"/>
  <c r="AI36" i="2"/>
  <c r="AH36" i="2"/>
  <c r="AI35" i="2"/>
  <c r="AH35" i="2"/>
  <c r="AI34" i="2"/>
  <c r="AH34" i="2"/>
  <c r="AI33" i="2"/>
  <c r="AH33" i="2"/>
  <c r="AI32" i="2"/>
  <c r="AH32" i="2"/>
  <c r="AI31" i="2"/>
  <c r="AH31" i="2"/>
  <c r="AI30" i="2"/>
  <c r="AH30" i="2"/>
  <c r="AI29" i="2"/>
  <c r="AH29" i="2"/>
  <c r="AI28" i="2"/>
  <c r="AH28" i="2"/>
  <c r="AI27" i="2"/>
  <c r="AH27" i="2"/>
  <c r="AI26" i="2"/>
  <c r="AH26" i="2"/>
  <c r="AI25" i="2"/>
  <c r="AH25" i="2"/>
  <c r="AI24" i="2"/>
  <c r="AH24" i="2"/>
  <c r="AI23" i="2"/>
  <c r="AH23" i="2"/>
  <c r="AI22" i="2"/>
  <c r="AH22" i="2"/>
  <c r="AI21" i="2"/>
  <c r="AH21" i="2"/>
  <c r="AI20" i="2"/>
  <c r="AH20" i="2"/>
  <c r="AI19" i="2"/>
  <c r="AH19" i="2"/>
  <c r="AI18" i="2"/>
  <c r="AH18" i="2"/>
  <c r="AI17" i="2"/>
  <c r="AH17" i="2"/>
  <c r="AI16" i="2"/>
  <c r="AH16" i="2"/>
  <c r="AI15" i="2"/>
  <c r="AH15" i="2"/>
  <c r="AI14" i="2"/>
  <c r="AH14" i="2"/>
  <c r="AI13" i="2"/>
  <c r="AH13" i="2"/>
  <c r="AI12" i="2"/>
  <c r="AH12" i="2"/>
  <c r="AI11" i="2"/>
  <c r="AH11" i="2"/>
  <c r="AI10" i="2"/>
  <c r="AH10" i="2"/>
  <c r="AI9" i="2"/>
  <c r="AH9" i="2"/>
  <c r="AI8" i="2"/>
  <c r="AH8" i="2"/>
  <c r="AI7" i="2"/>
  <c r="AI37" i="2" s="1"/>
  <c r="AH7" i="2"/>
  <c r="AH37" i="2" s="1"/>
  <c r="Y37" i="2"/>
  <c r="X37" i="2"/>
  <c r="W37" i="2"/>
  <c r="V37" i="2"/>
  <c r="U37" i="2"/>
  <c r="T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2" i="2"/>
  <c r="Z22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AA37" i="2" s="1"/>
  <c r="Z7" i="2"/>
  <c r="Z37" i="2" s="1"/>
  <c r="Q37" i="2"/>
  <c r="P37" i="2"/>
  <c r="O37" i="2"/>
  <c r="N37" i="2"/>
  <c r="M37" i="2"/>
  <c r="L37" i="2"/>
  <c r="S36" i="2"/>
  <c r="R36" i="2"/>
  <c r="S35" i="2"/>
  <c r="R35" i="2"/>
  <c r="S34" i="2"/>
  <c r="R34" i="2"/>
  <c r="S33" i="2"/>
  <c r="R33" i="2"/>
  <c r="S32" i="2"/>
  <c r="R32" i="2"/>
  <c r="S31" i="2"/>
  <c r="R31" i="2"/>
  <c r="S30" i="2"/>
  <c r="R30" i="2"/>
  <c r="S29" i="2"/>
  <c r="R29" i="2"/>
  <c r="S28" i="2"/>
  <c r="R28" i="2"/>
  <c r="S27" i="2"/>
  <c r="R27" i="2"/>
  <c r="S26" i="2"/>
  <c r="R26" i="2"/>
  <c r="S25" i="2"/>
  <c r="R25" i="2"/>
  <c r="S24" i="2"/>
  <c r="R24" i="2"/>
  <c r="S23" i="2"/>
  <c r="R23" i="2"/>
  <c r="S22" i="2"/>
  <c r="R22" i="2"/>
  <c r="S21" i="2"/>
  <c r="R21" i="2"/>
  <c r="S20" i="2"/>
  <c r="R20" i="2"/>
  <c r="S19" i="2"/>
  <c r="R19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S8" i="2"/>
  <c r="R8" i="2"/>
  <c r="S7" i="2"/>
  <c r="S37" i="2" s="1"/>
  <c r="R7" i="2"/>
  <c r="R37" i="2" s="1"/>
  <c r="I37" i="3"/>
  <c r="H37" i="3"/>
  <c r="G37" i="3"/>
  <c r="F37" i="3"/>
  <c r="E37" i="3"/>
  <c r="D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K23" i="3"/>
  <c r="J23" i="3"/>
  <c r="K22" i="3"/>
  <c r="J22" i="3"/>
  <c r="K21" i="3"/>
  <c r="J21" i="3"/>
  <c r="K20" i="3"/>
  <c r="J20" i="3"/>
  <c r="K19" i="3"/>
  <c r="J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K11" i="3"/>
  <c r="J11" i="3"/>
  <c r="K10" i="3"/>
  <c r="J10" i="3"/>
  <c r="K9" i="3"/>
  <c r="J9" i="3"/>
  <c r="K8" i="3"/>
  <c r="J8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K7" i="3"/>
  <c r="J7" i="3"/>
  <c r="J37" i="3" s="1"/>
  <c r="I37" i="2"/>
  <c r="H37" i="2"/>
  <c r="G37" i="2"/>
  <c r="F37" i="2"/>
  <c r="E37" i="2"/>
  <c r="D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K7" i="2"/>
  <c r="K37" i="2" s="1"/>
  <c r="J7" i="2"/>
  <c r="J7" i="1"/>
  <c r="AG145" i="1"/>
  <c r="AF145" i="1"/>
  <c r="AE145" i="1"/>
  <c r="AD145" i="1"/>
  <c r="AC145" i="1"/>
  <c r="AB145" i="1"/>
  <c r="Y145" i="1"/>
  <c r="X145" i="1"/>
  <c r="W145" i="1"/>
  <c r="V145" i="1"/>
  <c r="U145" i="1"/>
  <c r="T145" i="1"/>
  <c r="Q145" i="1"/>
  <c r="P145" i="1"/>
  <c r="O145" i="1"/>
  <c r="N145" i="1"/>
  <c r="M145" i="1"/>
  <c r="L145" i="1"/>
  <c r="I145" i="1"/>
  <c r="H145" i="1"/>
  <c r="G145" i="1"/>
  <c r="F145" i="1"/>
  <c r="E145" i="1"/>
  <c r="D145" i="1"/>
  <c r="AI144" i="1"/>
  <c r="AH144" i="1"/>
  <c r="AA144" i="1"/>
  <c r="Z144" i="1"/>
  <c r="S144" i="1"/>
  <c r="R144" i="1"/>
  <c r="K144" i="1"/>
  <c r="J144" i="1"/>
  <c r="AI143" i="1"/>
  <c r="AH143" i="1"/>
  <c r="AA143" i="1"/>
  <c r="Z143" i="1"/>
  <c r="S143" i="1"/>
  <c r="R143" i="1"/>
  <c r="K143" i="1"/>
  <c r="J143" i="1"/>
  <c r="AI142" i="1"/>
  <c r="AH142" i="1"/>
  <c r="AA142" i="1"/>
  <c r="Z142" i="1"/>
  <c r="S142" i="1"/>
  <c r="R142" i="1"/>
  <c r="K142" i="1"/>
  <c r="J142" i="1"/>
  <c r="AI141" i="1"/>
  <c r="AH141" i="1"/>
  <c r="AA141" i="1"/>
  <c r="Z141" i="1"/>
  <c r="S141" i="1"/>
  <c r="R141" i="1"/>
  <c r="K141" i="1"/>
  <c r="J141" i="1"/>
  <c r="AI140" i="1"/>
  <c r="AH140" i="1"/>
  <c r="AA140" i="1"/>
  <c r="Z140" i="1"/>
  <c r="S140" i="1"/>
  <c r="R140" i="1"/>
  <c r="K140" i="1"/>
  <c r="J140" i="1"/>
  <c r="AI139" i="1"/>
  <c r="AH139" i="1"/>
  <c r="AA139" i="1"/>
  <c r="Z139" i="1"/>
  <c r="S139" i="1"/>
  <c r="R139" i="1"/>
  <c r="K139" i="1"/>
  <c r="J139" i="1"/>
  <c r="AI138" i="1"/>
  <c r="AH138" i="1"/>
  <c r="AA138" i="1"/>
  <c r="Z138" i="1"/>
  <c r="S138" i="1"/>
  <c r="R138" i="1"/>
  <c r="K138" i="1"/>
  <c r="J138" i="1"/>
  <c r="AI137" i="1"/>
  <c r="AH137" i="1"/>
  <c r="AA137" i="1"/>
  <c r="Z137" i="1"/>
  <c r="S137" i="1"/>
  <c r="R137" i="1"/>
  <c r="K137" i="1"/>
  <c r="J137" i="1"/>
  <c r="AI136" i="1"/>
  <c r="AH136" i="1"/>
  <c r="AA136" i="1"/>
  <c r="Z136" i="1"/>
  <c r="S136" i="1"/>
  <c r="R136" i="1"/>
  <c r="K136" i="1"/>
  <c r="J136" i="1"/>
  <c r="AI135" i="1"/>
  <c r="AH135" i="1"/>
  <c r="AA135" i="1"/>
  <c r="Z135" i="1"/>
  <c r="S135" i="1"/>
  <c r="R135" i="1"/>
  <c r="K135" i="1"/>
  <c r="J135" i="1"/>
  <c r="AI134" i="1"/>
  <c r="AH134" i="1"/>
  <c r="AA134" i="1"/>
  <c r="Z134" i="1"/>
  <c r="S134" i="1"/>
  <c r="R134" i="1"/>
  <c r="K134" i="1"/>
  <c r="J134" i="1"/>
  <c r="AI133" i="1"/>
  <c r="AH133" i="1"/>
  <c r="AA133" i="1"/>
  <c r="Z133" i="1"/>
  <c r="S133" i="1"/>
  <c r="R133" i="1"/>
  <c r="K133" i="1"/>
  <c r="J133" i="1"/>
  <c r="AI132" i="1"/>
  <c r="AH132" i="1"/>
  <c r="AA132" i="1"/>
  <c r="Z132" i="1"/>
  <c r="S132" i="1"/>
  <c r="R132" i="1"/>
  <c r="K132" i="1"/>
  <c r="J132" i="1"/>
  <c r="AI131" i="1"/>
  <c r="AH131" i="1"/>
  <c r="AA131" i="1"/>
  <c r="Z131" i="1"/>
  <c r="S131" i="1"/>
  <c r="R131" i="1"/>
  <c r="K131" i="1"/>
  <c r="J131" i="1"/>
  <c r="AI130" i="1"/>
  <c r="AH130" i="1"/>
  <c r="AA130" i="1"/>
  <c r="Z130" i="1"/>
  <c r="S130" i="1"/>
  <c r="R130" i="1"/>
  <c r="K130" i="1"/>
  <c r="J130" i="1"/>
  <c r="AI129" i="1"/>
  <c r="AH129" i="1"/>
  <c r="AA129" i="1"/>
  <c r="Z129" i="1"/>
  <c r="S129" i="1"/>
  <c r="R129" i="1"/>
  <c r="K129" i="1"/>
  <c r="J129" i="1"/>
  <c r="AI128" i="1"/>
  <c r="AH128" i="1"/>
  <c r="AA128" i="1"/>
  <c r="Z128" i="1"/>
  <c r="S128" i="1"/>
  <c r="R128" i="1"/>
  <c r="K128" i="1"/>
  <c r="J128" i="1"/>
  <c r="AI127" i="1"/>
  <c r="AH127" i="1"/>
  <c r="AA127" i="1"/>
  <c r="Z127" i="1"/>
  <c r="S127" i="1"/>
  <c r="R127" i="1"/>
  <c r="K127" i="1"/>
  <c r="J127" i="1"/>
  <c r="AI126" i="1"/>
  <c r="AH126" i="1"/>
  <c r="AA126" i="1"/>
  <c r="Z126" i="1"/>
  <c r="S126" i="1"/>
  <c r="R126" i="1"/>
  <c r="K126" i="1"/>
  <c r="J126" i="1"/>
  <c r="AI125" i="1"/>
  <c r="AH125" i="1"/>
  <c r="AA125" i="1"/>
  <c r="Z125" i="1"/>
  <c r="S125" i="1"/>
  <c r="R125" i="1"/>
  <c r="K125" i="1"/>
  <c r="J125" i="1"/>
  <c r="AI124" i="1"/>
  <c r="AH124" i="1"/>
  <c r="AA124" i="1"/>
  <c r="Z124" i="1"/>
  <c r="S124" i="1"/>
  <c r="R124" i="1"/>
  <c r="K124" i="1"/>
  <c r="J124" i="1"/>
  <c r="AI123" i="1"/>
  <c r="AH123" i="1"/>
  <c r="AA123" i="1"/>
  <c r="Z123" i="1"/>
  <c r="S123" i="1"/>
  <c r="R123" i="1"/>
  <c r="K123" i="1"/>
  <c r="J123" i="1"/>
  <c r="AI122" i="1"/>
  <c r="AH122" i="1"/>
  <c r="AA122" i="1"/>
  <c r="Z122" i="1"/>
  <c r="S122" i="1"/>
  <c r="R122" i="1"/>
  <c r="K122" i="1"/>
  <c r="J122" i="1"/>
  <c r="AI121" i="1"/>
  <c r="AH121" i="1"/>
  <c r="AA121" i="1"/>
  <c r="Z121" i="1"/>
  <c r="S121" i="1"/>
  <c r="R121" i="1"/>
  <c r="K121" i="1"/>
  <c r="J121" i="1"/>
  <c r="AI120" i="1"/>
  <c r="AH120" i="1"/>
  <c r="AA120" i="1"/>
  <c r="Z120" i="1"/>
  <c r="S120" i="1"/>
  <c r="R120" i="1"/>
  <c r="K120" i="1"/>
  <c r="J120" i="1"/>
  <c r="AI119" i="1"/>
  <c r="AH119" i="1"/>
  <c r="AA119" i="1"/>
  <c r="Z119" i="1"/>
  <c r="S119" i="1"/>
  <c r="R119" i="1"/>
  <c r="K119" i="1"/>
  <c r="J119" i="1"/>
  <c r="AI118" i="1"/>
  <c r="AH118" i="1"/>
  <c r="AA118" i="1"/>
  <c r="Z118" i="1"/>
  <c r="S118" i="1"/>
  <c r="R118" i="1"/>
  <c r="K118" i="1"/>
  <c r="J118" i="1"/>
  <c r="AI117" i="1"/>
  <c r="AH117" i="1"/>
  <c r="AA117" i="1"/>
  <c r="Z117" i="1"/>
  <c r="S117" i="1"/>
  <c r="R117" i="1"/>
  <c r="K117" i="1"/>
  <c r="J117" i="1"/>
  <c r="AI116" i="1"/>
  <c r="AH116" i="1"/>
  <c r="AA116" i="1"/>
  <c r="Z116" i="1"/>
  <c r="S116" i="1"/>
  <c r="R116" i="1"/>
  <c r="K116" i="1"/>
  <c r="J116" i="1"/>
  <c r="A116" i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I115" i="1"/>
  <c r="AH115" i="1"/>
  <c r="AA115" i="1"/>
  <c r="Z115" i="1"/>
  <c r="S115" i="1"/>
  <c r="R115" i="1"/>
  <c r="K115" i="1"/>
  <c r="J115" i="1"/>
  <c r="AG109" i="1"/>
  <c r="AF109" i="1"/>
  <c r="AE109" i="1"/>
  <c r="AD109" i="1"/>
  <c r="AC109" i="1"/>
  <c r="AB109" i="1"/>
  <c r="Y109" i="1"/>
  <c r="X109" i="1"/>
  <c r="W109" i="1"/>
  <c r="V109" i="1"/>
  <c r="U109" i="1"/>
  <c r="T109" i="1"/>
  <c r="Q109" i="1"/>
  <c r="P109" i="1"/>
  <c r="O109" i="1"/>
  <c r="N109" i="1"/>
  <c r="M109" i="1"/>
  <c r="L109" i="1"/>
  <c r="I109" i="1"/>
  <c r="H109" i="1"/>
  <c r="G109" i="1"/>
  <c r="F109" i="1"/>
  <c r="E109" i="1"/>
  <c r="D109" i="1"/>
  <c r="AI108" i="1"/>
  <c r="AH108" i="1"/>
  <c r="AA108" i="1"/>
  <c r="Z108" i="1"/>
  <c r="S108" i="1"/>
  <c r="R108" i="1"/>
  <c r="K108" i="1"/>
  <c r="J108" i="1"/>
  <c r="AI107" i="1"/>
  <c r="AH107" i="1"/>
  <c r="AA107" i="1"/>
  <c r="Z107" i="1"/>
  <c r="S107" i="1"/>
  <c r="R107" i="1"/>
  <c r="K107" i="1"/>
  <c r="J107" i="1"/>
  <c r="AI106" i="1"/>
  <c r="AH106" i="1"/>
  <c r="AA106" i="1"/>
  <c r="Z106" i="1"/>
  <c r="S106" i="1"/>
  <c r="R106" i="1"/>
  <c r="K106" i="1"/>
  <c r="J106" i="1"/>
  <c r="AI105" i="1"/>
  <c r="AH105" i="1"/>
  <c r="AA105" i="1"/>
  <c r="Z105" i="1"/>
  <c r="S105" i="1"/>
  <c r="R105" i="1"/>
  <c r="K105" i="1"/>
  <c r="J105" i="1"/>
  <c r="AI104" i="1"/>
  <c r="AH104" i="1"/>
  <c r="AA104" i="1"/>
  <c r="Z104" i="1"/>
  <c r="S104" i="1"/>
  <c r="R104" i="1"/>
  <c r="K104" i="1"/>
  <c r="J104" i="1"/>
  <c r="AI103" i="1"/>
  <c r="AH103" i="1"/>
  <c r="AA103" i="1"/>
  <c r="Z103" i="1"/>
  <c r="S103" i="1"/>
  <c r="R103" i="1"/>
  <c r="K103" i="1"/>
  <c r="J103" i="1"/>
  <c r="AI102" i="1"/>
  <c r="AH102" i="1"/>
  <c r="AA102" i="1"/>
  <c r="Z102" i="1"/>
  <c r="S102" i="1"/>
  <c r="R102" i="1"/>
  <c r="K102" i="1"/>
  <c r="J102" i="1"/>
  <c r="AI101" i="1"/>
  <c r="AH101" i="1"/>
  <c r="AA101" i="1"/>
  <c r="Z101" i="1"/>
  <c r="S101" i="1"/>
  <c r="R101" i="1"/>
  <c r="K101" i="1"/>
  <c r="J101" i="1"/>
  <c r="AI100" i="1"/>
  <c r="AH100" i="1"/>
  <c r="AA100" i="1"/>
  <c r="Z100" i="1"/>
  <c r="S100" i="1"/>
  <c r="R100" i="1"/>
  <c r="K100" i="1"/>
  <c r="J100" i="1"/>
  <c r="AI99" i="1"/>
  <c r="AH99" i="1"/>
  <c r="AA99" i="1"/>
  <c r="Z99" i="1"/>
  <c r="S99" i="1"/>
  <c r="R99" i="1"/>
  <c r="K99" i="1"/>
  <c r="J99" i="1"/>
  <c r="AI98" i="1"/>
  <c r="AH98" i="1"/>
  <c r="AA98" i="1"/>
  <c r="Z98" i="1"/>
  <c r="S98" i="1"/>
  <c r="R98" i="1"/>
  <c r="K98" i="1"/>
  <c r="J98" i="1"/>
  <c r="AI97" i="1"/>
  <c r="AH97" i="1"/>
  <c r="AA97" i="1"/>
  <c r="Z97" i="1"/>
  <c r="S97" i="1"/>
  <c r="R97" i="1"/>
  <c r="K97" i="1"/>
  <c r="J97" i="1"/>
  <c r="AI96" i="1"/>
  <c r="AH96" i="1"/>
  <c r="AA96" i="1"/>
  <c r="Z96" i="1"/>
  <c r="S96" i="1"/>
  <c r="R96" i="1"/>
  <c r="K96" i="1"/>
  <c r="J96" i="1"/>
  <c r="AI95" i="1"/>
  <c r="AH95" i="1"/>
  <c r="AA95" i="1"/>
  <c r="Z95" i="1"/>
  <c r="S95" i="1"/>
  <c r="R95" i="1"/>
  <c r="K95" i="1"/>
  <c r="J95" i="1"/>
  <c r="AI94" i="1"/>
  <c r="AH94" i="1"/>
  <c r="AA94" i="1"/>
  <c r="Z94" i="1"/>
  <c r="S94" i="1"/>
  <c r="R94" i="1"/>
  <c r="K94" i="1"/>
  <c r="J94" i="1"/>
  <c r="AI93" i="1"/>
  <c r="AH93" i="1"/>
  <c r="AA93" i="1"/>
  <c r="Z93" i="1"/>
  <c r="S93" i="1"/>
  <c r="R93" i="1"/>
  <c r="K93" i="1"/>
  <c r="J93" i="1"/>
  <c r="AI92" i="1"/>
  <c r="AH92" i="1"/>
  <c r="AA92" i="1"/>
  <c r="Z92" i="1"/>
  <c r="S92" i="1"/>
  <c r="R92" i="1"/>
  <c r="K92" i="1"/>
  <c r="J92" i="1"/>
  <c r="AI91" i="1"/>
  <c r="AH91" i="1"/>
  <c r="AA91" i="1"/>
  <c r="Z91" i="1"/>
  <c r="S91" i="1"/>
  <c r="R91" i="1"/>
  <c r="K91" i="1"/>
  <c r="J91" i="1"/>
  <c r="AI90" i="1"/>
  <c r="AH90" i="1"/>
  <c r="AA90" i="1"/>
  <c r="Z90" i="1"/>
  <c r="S90" i="1"/>
  <c r="R90" i="1"/>
  <c r="K90" i="1"/>
  <c r="J90" i="1"/>
  <c r="AI89" i="1"/>
  <c r="AH89" i="1"/>
  <c r="AA89" i="1"/>
  <c r="Z89" i="1"/>
  <c r="S89" i="1"/>
  <c r="R89" i="1"/>
  <c r="K89" i="1"/>
  <c r="J89" i="1"/>
  <c r="AI88" i="1"/>
  <c r="AH88" i="1"/>
  <c r="AA88" i="1"/>
  <c r="Z88" i="1"/>
  <c r="S88" i="1"/>
  <c r="R88" i="1"/>
  <c r="K88" i="1"/>
  <c r="J88" i="1"/>
  <c r="AI87" i="1"/>
  <c r="AH87" i="1"/>
  <c r="AA87" i="1"/>
  <c r="Z87" i="1"/>
  <c r="S87" i="1"/>
  <c r="R87" i="1"/>
  <c r="K87" i="1"/>
  <c r="J87" i="1"/>
  <c r="AI86" i="1"/>
  <c r="AH86" i="1"/>
  <c r="AA86" i="1"/>
  <c r="Z86" i="1"/>
  <c r="S86" i="1"/>
  <c r="R86" i="1"/>
  <c r="K86" i="1"/>
  <c r="J86" i="1"/>
  <c r="AI85" i="1"/>
  <c r="AH85" i="1"/>
  <c r="AA85" i="1"/>
  <c r="Z85" i="1"/>
  <c r="S85" i="1"/>
  <c r="R85" i="1"/>
  <c r="K85" i="1"/>
  <c r="J85" i="1"/>
  <c r="AI84" i="1"/>
  <c r="AH84" i="1"/>
  <c r="AA84" i="1"/>
  <c r="Z84" i="1"/>
  <c r="S84" i="1"/>
  <c r="R84" i="1"/>
  <c r="K84" i="1"/>
  <c r="J84" i="1"/>
  <c r="AI83" i="1"/>
  <c r="AH83" i="1"/>
  <c r="AA83" i="1"/>
  <c r="Z83" i="1"/>
  <c r="S83" i="1"/>
  <c r="R83" i="1"/>
  <c r="K83" i="1"/>
  <c r="J83" i="1"/>
  <c r="AI82" i="1"/>
  <c r="AH82" i="1"/>
  <c r="AA82" i="1"/>
  <c r="Z82" i="1"/>
  <c r="S82" i="1"/>
  <c r="R82" i="1"/>
  <c r="K82" i="1"/>
  <c r="J82" i="1"/>
  <c r="AI81" i="1"/>
  <c r="AH81" i="1"/>
  <c r="AA81" i="1"/>
  <c r="Z81" i="1"/>
  <c r="S81" i="1"/>
  <c r="R81" i="1"/>
  <c r="K81" i="1"/>
  <c r="J81" i="1"/>
  <c r="AI80" i="1"/>
  <c r="AH80" i="1"/>
  <c r="AA80" i="1"/>
  <c r="Z80" i="1"/>
  <c r="S80" i="1"/>
  <c r="R80" i="1"/>
  <c r="K80" i="1"/>
  <c r="J80" i="1"/>
  <c r="A80" i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I79" i="1"/>
  <c r="AH79" i="1"/>
  <c r="AA79" i="1"/>
  <c r="Z79" i="1"/>
  <c r="S79" i="1"/>
  <c r="R79" i="1"/>
  <c r="K79" i="1"/>
  <c r="J79" i="1"/>
  <c r="AG73" i="1"/>
  <c r="AF73" i="1"/>
  <c r="AE73" i="1"/>
  <c r="AD73" i="1"/>
  <c r="AC73" i="1"/>
  <c r="AB73" i="1"/>
  <c r="Y73" i="1"/>
  <c r="X73" i="1"/>
  <c r="W73" i="1"/>
  <c r="V73" i="1"/>
  <c r="U73" i="1"/>
  <c r="T73" i="1"/>
  <c r="Q73" i="1"/>
  <c r="P73" i="1"/>
  <c r="O73" i="1"/>
  <c r="N73" i="1"/>
  <c r="M73" i="1"/>
  <c r="L73" i="1"/>
  <c r="I73" i="1"/>
  <c r="H73" i="1"/>
  <c r="G73" i="1"/>
  <c r="F73" i="1"/>
  <c r="E73" i="1"/>
  <c r="D73" i="1"/>
  <c r="AI72" i="1"/>
  <c r="AH72" i="1"/>
  <c r="AA72" i="1"/>
  <c r="Z72" i="1"/>
  <c r="S72" i="1"/>
  <c r="R72" i="1"/>
  <c r="K72" i="1"/>
  <c r="J72" i="1"/>
  <c r="AI71" i="1"/>
  <c r="AH71" i="1"/>
  <c r="AA71" i="1"/>
  <c r="Z71" i="1"/>
  <c r="S71" i="1"/>
  <c r="R71" i="1"/>
  <c r="K71" i="1"/>
  <c r="J71" i="1"/>
  <c r="AI70" i="1"/>
  <c r="AH70" i="1"/>
  <c r="AA70" i="1"/>
  <c r="Z70" i="1"/>
  <c r="S70" i="1"/>
  <c r="R70" i="1"/>
  <c r="K70" i="1"/>
  <c r="J70" i="1"/>
  <c r="AI69" i="1"/>
  <c r="AH69" i="1"/>
  <c r="AA69" i="1"/>
  <c r="Z69" i="1"/>
  <c r="S69" i="1"/>
  <c r="R69" i="1"/>
  <c r="K69" i="1"/>
  <c r="J69" i="1"/>
  <c r="AI68" i="1"/>
  <c r="AH68" i="1"/>
  <c r="AA68" i="1"/>
  <c r="Z68" i="1"/>
  <c r="S68" i="1"/>
  <c r="R68" i="1"/>
  <c r="K68" i="1"/>
  <c r="J68" i="1"/>
  <c r="AI67" i="1"/>
  <c r="AH67" i="1"/>
  <c r="AA67" i="1"/>
  <c r="Z67" i="1"/>
  <c r="S67" i="1"/>
  <c r="R67" i="1"/>
  <c r="K67" i="1"/>
  <c r="J67" i="1"/>
  <c r="AI66" i="1"/>
  <c r="AH66" i="1"/>
  <c r="AA66" i="1"/>
  <c r="Z66" i="1"/>
  <c r="S66" i="1"/>
  <c r="R66" i="1"/>
  <c r="K66" i="1"/>
  <c r="J66" i="1"/>
  <c r="AI65" i="1"/>
  <c r="AH65" i="1"/>
  <c r="AA65" i="1"/>
  <c r="Z65" i="1"/>
  <c r="S65" i="1"/>
  <c r="R65" i="1"/>
  <c r="K65" i="1"/>
  <c r="J65" i="1"/>
  <c r="AI64" i="1"/>
  <c r="AH64" i="1"/>
  <c r="AA64" i="1"/>
  <c r="Z64" i="1"/>
  <c r="S64" i="1"/>
  <c r="R64" i="1"/>
  <c r="K64" i="1"/>
  <c r="J64" i="1"/>
  <c r="AI63" i="1"/>
  <c r="AH63" i="1"/>
  <c r="AA63" i="1"/>
  <c r="Z63" i="1"/>
  <c r="S63" i="1"/>
  <c r="R63" i="1"/>
  <c r="K63" i="1"/>
  <c r="J63" i="1"/>
  <c r="AI62" i="1"/>
  <c r="AH62" i="1"/>
  <c r="AA62" i="1"/>
  <c r="Z62" i="1"/>
  <c r="S62" i="1"/>
  <c r="R62" i="1"/>
  <c r="K62" i="1"/>
  <c r="J62" i="1"/>
  <c r="AI61" i="1"/>
  <c r="AH61" i="1"/>
  <c r="AA61" i="1"/>
  <c r="Z61" i="1"/>
  <c r="S61" i="1"/>
  <c r="R61" i="1"/>
  <c r="K61" i="1"/>
  <c r="J61" i="1"/>
  <c r="AI60" i="1"/>
  <c r="AH60" i="1"/>
  <c r="AA60" i="1"/>
  <c r="Z60" i="1"/>
  <c r="S60" i="1"/>
  <c r="R60" i="1"/>
  <c r="K60" i="1"/>
  <c r="J60" i="1"/>
  <c r="AI59" i="1"/>
  <c r="AH59" i="1"/>
  <c r="AA59" i="1"/>
  <c r="Z59" i="1"/>
  <c r="S59" i="1"/>
  <c r="R59" i="1"/>
  <c r="K59" i="1"/>
  <c r="J59" i="1"/>
  <c r="AI58" i="1"/>
  <c r="AH58" i="1"/>
  <c r="AA58" i="1"/>
  <c r="Z58" i="1"/>
  <c r="S58" i="1"/>
  <c r="R58" i="1"/>
  <c r="K58" i="1"/>
  <c r="J58" i="1"/>
  <c r="AI57" i="1"/>
  <c r="AH57" i="1"/>
  <c r="AA57" i="1"/>
  <c r="Z57" i="1"/>
  <c r="S57" i="1"/>
  <c r="R57" i="1"/>
  <c r="K57" i="1"/>
  <c r="J57" i="1"/>
  <c r="AI56" i="1"/>
  <c r="AH56" i="1"/>
  <c r="AA56" i="1"/>
  <c r="Z56" i="1"/>
  <c r="S56" i="1"/>
  <c r="R56" i="1"/>
  <c r="K56" i="1"/>
  <c r="J56" i="1"/>
  <c r="AI55" i="1"/>
  <c r="AH55" i="1"/>
  <c r="AA55" i="1"/>
  <c r="Z55" i="1"/>
  <c r="S55" i="1"/>
  <c r="R55" i="1"/>
  <c r="K55" i="1"/>
  <c r="J55" i="1"/>
  <c r="AI54" i="1"/>
  <c r="AH54" i="1"/>
  <c r="AA54" i="1"/>
  <c r="Z54" i="1"/>
  <c r="S54" i="1"/>
  <c r="R54" i="1"/>
  <c r="K54" i="1"/>
  <c r="J54" i="1"/>
  <c r="AI53" i="1"/>
  <c r="AH53" i="1"/>
  <c r="AA53" i="1"/>
  <c r="Z53" i="1"/>
  <c r="S53" i="1"/>
  <c r="R53" i="1"/>
  <c r="K53" i="1"/>
  <c r="J53" i="1"/>
  <c r="AI52" i="1"/>
  <c r="AH52" i="1"/>
  <c r="AA52" i="1"/>
  <c r="Z52" i="1"/>
  <c r="S52" i="1"/>
  <c r="R52" i="1"/>
  <c r="K52" i="1"/>
  <c r="J52" i="1"/>
  <c r="AI51" i="1"/>
  <c r="AH51" i="1"/>
  <c r="AA51" i="1"/>
  <c r="Z51" i="1"/>
  <c r="S51" i="1"/>
  <c r="R51" i="1"/>
  <c r="K51" i="1"/>
  <c r="J51" i="1"/>
  <c r="AI50" i="1"/>
  <c r="AH50" i="1"/>
  <c r="AA50" i="1"/>
  <c r="Z50" i="1"/>
  <c r="S50" i="1"/>
  <c r="R50" i="1"/>
  <c r="K50" i="1"/>
  <c r="J50" i="1"/>
  <c r="AI49" i="1"/>
  <c r="AH49" i="1"/>
  <c r="AA49" i="1"/>
  <c r="Z49" i="1"/>
  <c r="S49" i="1"/>
  <c r="R49" i="1"/>
  <c r="K49" i="1"/>
  <c r="J49" i="1"/>
  <c r="AI48" i="1"/>
  <c r="AH48" i="1"/>
  <c r="AA48" i="1"/>
  <c r="Z48" i="1"/>
  <c r="S48" i="1"/>
  <c r="R48" i="1"/>
  <c r="K48" i="1"/>
  <c r="J48" i="1"/>
  <c r="AI47" i="1"/>
  <c r="AH47" i="1"/>
  <c r="AA47" i="1"/>
  <c r="Z47" i="1"/>
  <c r="S47" i="1"/>
  <c r="R47" i="1"/>
  <c r="K47" i="1"/>
  <c r="J47" i="1"/>
  <c r="AI46" i="1"/>
  <c r="AH46" i="1"/>
  <c r="AA46" i="1"/>
  <c r="Z46" i="1"/>
  <c r="S46" i="1"/>
  <c r="R46" i="1"/>
  <c r="K46" i="1"/>
  <c r="J46" i="1"/>
  <c r="AI45" i="1"/>
  <c r="AH45" i="1"/>
  <c r="AA45" i="1"/>
  <c r="Z45" i="1"/>
  <c r="S45" i="1"/>
  <c r="R45" i="1"/>
  <c r="K45" i="1"/>
  <c r="J45" i="1"/>
  <c r="AI44" i="1"/>
  <c r="AH44" i="1"/>
  <c r="AA44" i="1"/>
  <c r="Z44" i="1"/>
  <c r="S44" i="1"/>
  <c r="R44" i="1"/>
  <c r="K44" i="1"/>
  <c r="J44" i="1"/>
  <c r="A44" i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I43" i="1"/>
  <c r="AH43" i="1"/>
  <c r="AA43" i="1"/>
  <c r="Z43" i="1"/>
  <c r="S43" i="1"/>
  <c r="R43" i="1"/>
  <c r="K43" i="1"/>
  <c r="J43" i="1"/>
  <c r="AG37" i="1"/>
  <c r="AF37" i="1"/>
  <c r="AE37" i="1"/>
  <c r="AD37" i="1"/>
  <c r="AC37" i="1"/>
  <c r="AB37" i="1"/>
  <c r="Y37" i="1"/>
  <c r="X37" i="1"/>
  <c r="W37" i="1"/>
  <c r="V37" i="1"/>
  <c r="U37" i="1"/>
  <c r="T37" i="1"/>
  <c r="Q37" i="1"/>
  <c r="P37" i="1"/>
  <c r="O37" i="1"/>
  <c r="N37" i="1"/>
  <c r="M37" i="1"/>
  <c r="L37" i="1"/>
  <c r="I37" i="1"/>
  <c r="H37" i="1"/>
  <c r="G37" i="1"/>
  <c r="F37" i="1"/>
  <c r="E37" i="1"/>
  <c r="D37" i="1"/>
  <c r="AI36" i="1"/>
  <c r="AH36" i="1"/>
  <c r="AA36" i="1"/>
  <c r="Z36" i="1"/>
  <c r="S36" i="1"/>
  <c r="R36" i="1"/>
  <c r="K36" i="1"/>
  <c r="J36" i="1"/>
  <c r="AI35" i="1"/>
  <c r="AH35" i="1"/>
  <c r="AA35" i="1"/>
  <c r="Z35" i="1"/>
  <c r="S35" i="1"/>
  <c r="R35" i="1"/>
  <c r="K35" i="1"/>
  <c r="J35" i="1"/>
  <c r="AI34" i="1"/>
  <c r="AH34" i="1"/>
  <c r="AA34" i="1"/>
  <c r="Z34" i="1"/>
  <c r="S34" i="1"/>
  <c r="R34" i="1"/>
  <c r="K34" i="1"/>
  <c r="J34" i="1"/>
  <c r="AI33" i="1"/>
  <c r="AH33" i="1"/>
  <c r="AA33" i="1"/>
  <c r="Z33" i="1"/>
  <c r="S33" i="1"/>
  <c r="R33" i="1"/>
  <c r="K33" i="1"/>
  <c r="J33" i="1"/>
  <c r="AI32" i="1"/>
  <c r="AH32" i="1"/>
  <c r="AA32" i="1"/>
  <c r="Z32" i="1"/>
  <c r="S32" i="1"/>
  <c r="R32" i="1"/>
  <c r="K32" i="1"/>
  <c r="J32" i="1"/>
  <c r="AI31" i="1"/>
  <c r="AH31" i="1"/>
  <c r="AA31" i="1"/>
  <c r="Z31" i="1"/>
  <c r="S31" i="1"/>
  <c r="R31" i="1"/>
  <c r="K31" i="1"/>
  <c r="J31" i="1"/>
  <c r="AI30" i="1"/>
  <c r="AH30" i="1"/>
  <c r="AA30" i="1"/>
  <c r="Z30" i="1"/>
  <c r="S30" i="1"/>
  <c r="R30" i="1"/>
  <c r="K30" i="1"/>
  <c r="J30" i="1"/>
  <c r="AI29" i="1"/>
  <c r="AH29" i="1"/>
  <c r="AA29" i="1"/>
  <c r="Z29" i="1"/>
  <c r="S29" i="1"/>
  <c r="R29" i="1"/>
  <c r="K29" i="1"/>
  <c r="J29" i="1"/>
  <c r="AI28" i="1"/>
  <c r="AH28" i="1"/>
  <c r="AA28" i="1"/>
  <c r="Z28" i="1"/>
  <c r="S28" i="1"/>
  <c r="R28" i="1"/>
  <c r="K28" i="1"/>
  <c r="J28" i="1"/>
  <c r="AI27" i="1"/>
  <c r="AH27" i="1"/>
  <c r="AA27" i="1"/>
  <c r="Z27" i="1"/>
  <c r="S27" i="1"/>
  <c r="R27" i="1"/>
  <c r="K27" i="1"/>
  <c r="J27" i="1"/>
  <c r="AI26" i="1"/>
  <c r="AH26" i="1"/>
  <c r="AA26" i="1"/>
  <c r="Z26" i="1"/>
  <c r="S26" i="1"/>
  <c r="R26" i="1"/>
  <c r="K26" i="1"/>
  <c r="J26" i="1"/>
  <c r="AI25" i="1"/>
  <c r="AH25" i="1"/>
  <c r="AA25" i="1"/>
  <c r="Z25" i="1"/>
  <c r="S25" i="1"/>
  <c r="R25" i="1"/>
  <c r="K25" i="1"/>
  <c r="J25" i="1"/>
  <c r="AI24" i="1"/>
  <c r="AH24" i="1"/>
  <c r="AA24" i="1"/>
  <c r="Z24" i="1"/>
  <c r="S24" i="1"/>
  <c r="R24" i="1"/>
  <c r="K24" i="1"/>
  <c r="J24" i="1"/>
  <c r="AI23" i="1"/>
  <c r="AH23" i="1"/>
  <c r="AA23" i="1"/>
  <c r="Z23" i="1"/>
  <c r="S23" i="1"/>
  <c r="R23" i="1"/>
  <c r="K23" i="1"/>
  <c r="J23" i="1"/>
  <c r="AI22" i="1"/>
  <c r="AH22" i="1"/>
  <c r="AA22" i="1"/>
  <c r="Z22" i="1"/>
  <c r="S22" i="1"/>
  <c r="R22" i="1"/>
  <c r="K22" i="1"/>
  <c r="J22" i="1"/>
  <c r="AI21" i="1"/>
  <c r="AH21" i="1"/>
  <c r="AA21" i="1"/>
  <c r="Z21" i="1"/>
  <c r="S21" i="1"/>
  <c r="R21" i="1"/>
  <c r="K21" i="1"/>
  <c r="J21" i="1"/>
  <c r="AI20" i="1"/>
  <c r="AH20" i="1"/>
  <c r="AA20" i="1"/>
  <c r="Z20" i="1"/>
  <c r="S20" i="1"/>
  <c r="R20" i="1"/>
  <c r="K20" i="1"/>
  <c r="J20" i="1"/>
  <c r="AI19" i="1"/>
  <c r="AH19" i="1"/>
  <c r="AA19" i="1"/>
  <c r="Z19" i="1"/>
  <c r="S19" i="1"/>
  <c r="R19" i="1"/>
  <c r="K19" i="1"/>
  <c r="J19" i="1"/>
  <c r="AI18" i="1"/>
  <c r="AH18" i="1"/>
  <c r="AA18" i="1"/>
  <c r="Z18" i="1"/>
  <c r="S18" i="1"/>
  <c r="R18" i="1"/>
  <c r="K18" i="1"/>
  <c r="J18" i="1"/>
  <c r="AI17" i="1"/>
  <c r="AH17" i="1"/>
  <c r="AA17" i="1"/>
  <c r="Z17" i="1"/>
  <c r="S17" i="1"/>
  <c r="R17" i="1"/>
  <c r="K17" i="1"/>
  <c r="J17" i="1"/>
  <c r="AI16" i="1"/>
  <c r="AH16" i="1"/>
  <c r="AA16" i="1"/>
  <c r="Z16" i="1"/>
  <c r="S16" i="1"/>
  <c r="R16" i="1"/>
  <c r="K16" i="1"/>
  <c r="J16" i="1"/>
  <c r="AI15" i="1"/>
  <c r="AH15" i="1"/>
  <c r="AA15" i="1"/>
  <c r="Z15" i="1"/>
  <c r="S15" i="1"/>
  <c r="R15" i="1"/>
  <c r="K15" i="1"/>
  <c r="J15" i="1"/>
  <c r="AI14" i="1"/>
  <c r="AH14" i="1"/>
  <c r="AA14" i="1"/>
  <c r="Z14" i="1"/>
  <c r="S14" i="1"/>
  <c r="R14" i="1"/>
  <c r="K14" i="1"/>
  <c r="J14" i="1"/>
  <c r="AI13" i="1"/>
  <c r="AH13" i="1"/>
  <c r="AA13" i="1"/>
  <c r="Z13" i="1"/>
  <c r="S13" i="1"/>
  <c r="R13" i="1"/>
  <c r="K13" i="1"/>
  <c r="J13" i="1"/>
  <c r="AI12" i="1"/>
  <c r="AH12" i="1"/>
  <c r="AA12" i="1"/>
  <c r="Z12" i="1"/>
  <c r="S12" i="1"/>
  <c r="R12" i="1"/>
  <c r="K12" i="1"/>
  <c r="J12" i="1"/>
  <c r="AI11" i="1"/>
  <c r="AH11" i="1"/>
  <c r="AA11" i="1"/>
  <c r="Z11" i="1"/>
  <c r="S11" i="1"/>
  <c r="R11" i="1"/>
  <c r="K11" i="1"/>
  <c r="J11" i="1"/>
  <c r="AI10" i="1"/>
  <c r="AH10" i="1"/>
  <c r="AA10" i="1"/>
  <c r="Z10" i="1"/>
  <c r="S10" i="1"/>
  <c r="R10" i="1"/>
  <c r="K10" i="1"/>
  <c r="J10" i="1"/>
  <c r="AI9" i="1"/>
  <c r="AH9" i="1"/>
  <c r="AA9" i="1"/>
  <c r="Z9" i="1"/>
  <c r="S9" i="1"/>
  <c r="R9" i="1"/>
  <c r="K9" i="1"/>
  <c r="J9" i="1"/>
  <c r="AI8" i="1"/>
  <c r="AH8" i="1"/>
  <c r="AA8" i="1"/>
  <c r="Z8" i="1"/>
  <c r="S8" i="1"/>
  <c r="R8" i="1"/>
  <c r="K8" i="1"/>
  <c r="J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I7" i="1"/>
  <c r="AH7" i="1"/>
  <c r="AA7" i="1"/>
  <c r="Z7" i="1"/>
  <c r="S7" i="1"/>
  <c r="R7" i="1"/>
  <c r="K7" i="1"/>
  <c r="J37" i="5" l="1"/>
  <c r="K37" i="5"/>
  <c r="K37" i="4"/>
  <c r="AK7" i="4"/>
  <c r="AK37" i="4" s="1"/>
  <c r="AH37" i="3"/>
  <c r="J37" i="4"/>
  <c r="K37" i="3"/>
  <c r="J37" i="2"/>
  <c r="AI37" i="1"/>
  <c r="J37" i="1"/>
  <c r="K109" i="1"/>
  <c r="AA109" i="1"/>
  <c r="S109" i="1"/>
  <c r="AI109" i="1"/>
  <c r="S37" i="1"/>
  <c r="R145" i="1"/>
  <c r="AH145" i="1"/>
  <c r="K73" i="1"/>
  <c r="AA73" i="1"/>
  <c r="J145" i="1"/>
  <c r="Z145" i="1"/>
  <c r="K37" i="1"/>
  <c r="AA37" i="1"/>
  <c r="R73" i="1"/>
  <c r="AH73" i="1"/>
  <c r="Z37" i="1"/>
  <c r="J109" i="1"/>
  <c r="Z109" i="1"/>
  <c r="K145" i="1"/>
  <c r="AA145" i="1"/>
  <c r="R37" i="1"/>
  <c r="AH37" i="1"/>
  <c r="S73" i="1"/>
  <c r="AI73" i="1"/>
  <c r="R109" i="1"/>
  <c r="AH109" i="1"/>
  <c r="J73" i="1"/>
  <c r="Z73" i="1"/>
  <c r="S145" i="1"/>
  <c r="AI145" i="1"/>
</calcChain>
</file>

<file path=xl/sharedStrings.xml><?xml version="1.0" encoding="utf-8"?>
<sst xmlns="http://schemas.openxmlformats.org/spreadsheetml/2006/main" count="1002" uniqueCount="72">
  <si>
    <t>Приложение 5</t>
  </si>
  <si>
    <t>Приложение 6</t>
  </si>
  <si>
    <t>Приложение 7</t>
  </si>
  <si>
    <r>
      <t xml:space="preserve">Сведения по объемам потребления природного газа на территории муниципальных образований УР (с учетом природного газа, приобретаемого </t>
    </r>
    <r>
      <rPr>
        <b/>
        <i/>
        <u/>
        <sz val="8.5"/>
        <color indexed="10"/>
        <rFont val="Arial Cyr"/>
        <charset val="204"/>
      </rPr>
      <t>у прочих поставщиков</t>
    </r>
    <r>
      <rPr>
        <b/>
        <i/>
        <sz val="10"/>
        <rFont val="Arial Cyr"/>
        <charset val="204"/>
      </rPr>
      <t>)</t>
    </r>
  </si>
  <si>
    <t>Сведения по объемам потребления природного газа муниципальными бюджетными учреждениями Удмуртской Республики</t>
  </si>
  <si>
    <t xml:space="preserve">Сведения по объемам потребления природного газа многоквартирными домами </t>
  </si>
  <si>
    <t xml:space="preserve">Сведения по объемам потребления природного газа жилыми домами (за исключением многоквартирных домов) </t>
  </si>
  <si>
    <t>I квартал</t>
  </si>
  <si>
    <t>№ п/п</t>
  </si>
  <si>
    <t>Наименование показателя</t>
  </si>
  <si>
    <t>Ед.изм.</t>
  </si>
  <si>
    <t>Факт I кв.</t>
  </si>
  <si>
    <t>2021 года</t>
  </si>
  <si>
    <t>январь</t>
  </si>
  <si>
    <t>февраль</t>
  </si>
  <si>
    <t>март</t>
  </si>
  <si>
    <t>I кв.</t>
  </si>
  <si>
    <t>Объем потребления природного газа, расчеты за который осуществляются с использованием приборов учета</t>
  </si>
  <si>
    <t>Объем потребления природного газа, расчеты за который осуществляются с применением расчетных способов</t>
  </si>
  <si>
    <t>МО "Алнашский район"</t>
  </si>
  <si>
    <r>
      <t>тыс.м</t>
    </r>
    <r>
      <rPr>
        <vertAlign val="superscript"/>
        <sz val="10"/>
        <rFont val="Arial Cyr"/>
        <charset val="204"/>
      </rPr>
      <t>3</t>
    </r>
  </si>
  <si>
    <t>МО "Балезинский район"</t>
  </si>
  <si>
    <t>МО "Вавожский район"</t>
  </si>
  <si>
    <t>МО "Воткинский район"</t>
  </si>
  <si>
    <t>МО "Город Воткинск"</t>
  </si>
  <si>
    <t>МО "Город Глазов"</t>
  </si>
  <si>
    <t>МО "Город Ижевск"</t>
  </si>
  <si>
    <t>МО "Город Можга"</t>
  </si>
  <si>
    <t>МО "Город Сарапул"</t>
  </si>
  <si>
    <t>МО "Глазовский район"</t>
  </si>
  <si>
    <t>МО "Граховский район"</t>
  </si>
  <si>
    <t>МО "Дебесский район"</t>
  </si>
  <si>
    <t>МО "Завьяловский район"</t>
  </si>
  <si>
    <t>МО "Игринский район"</t>
  </si>
  <si>
    <t>МО "Камбарский район"</t>
  </si>
  <si>
    <t>МО "Каракулинский район"</t>
  </si>
  <si>
    <t>МО "Кезский район"</t>
  </si>
  <si>
    <t>МО "Кизнерский район"</t>
  </si>
  <si>
    <t>МО "Киясовский район"</t>
  </si>
  <si>
    <t>МО "Красногорский район"</t>
  </si>
  <si>
    <t>МО "Малопургинский район"</t>
  </si>
  <si>
    <t>МО "Можгинский район"</t>
  </si>
  <si>
    <t>МО "Сарапульский район"</t>
  </si>
  <si>
    <t>МО "Селтинский район"</t>
  </si>
  <si>
    <t>МО "Сюмсинский район"</t>
  </si>
  <si>
    <t>МО "Увинский район"</t>
  </si>
  <si>
    <t>МО "Шарканский район"</t>
  </si>
  <si>
    <t>МО "Юкаменский район"</t>
  </si>
  <si>
    <t>МО "Якшур-Бодьинский район"</t>
  </si>
  <si>
    <t>МО "Ярский район"</t>
  </si>
  <si>
    <t xml:space="preserve">Итого </t>
  </si>
  <si>
    <r>
      <t>тыс.м</t>
    </r>
    <r>
      <rPr>
        <b/>
        <i/>
        <vertAlign val="superscript"/>
        <sz val="10"/>
        <rFont val="Arial Cyr"/>
        <charset val="204"/>
      </rPr>
      <t>3</t>
    </r>
  </si>
  <si>
    <t>II квартал</t>
  </si>
  <si>
    <t>Факт II кв.</t>
  </si>
  <si>
    <t>апрель</t>
  </si>
  <si>
    <t>май</t>
  </si>
  <si>
    <t>июнь</t>
  </si>
  <si>
    <t>II кв.</t>
  </si>
  <si>
    <t>Итого</t>
  </si>
  <si>
    <t>III квартал</t>
  </si>
  <si>
    <t>Факт III кв.</t>
  </si>
  <si>
    <t>июль</t>
  </si>
  <si>
    <t>август</t>
  </si>
  <si>
    <t>сентябрь</t>
  </si>
  <si>
    <t>III кв.</t>
  </si>
  <si>
    <t>IV квартал</t>
  </si>
  <si>
    <t>Факт IV кв.</t>
  </si>
  <si>
    <t>октябрь</t>
  </si>
  <si>
    <t>ноябрь</t>
  </si>
  <si>
    <t>декабрь</t>
  </si>
  <si>
    <t>IV кв.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</si>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</sst>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1.&quot;#"/>
    <numFmt numFmtId="165" formatCode="#,##0.0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Arial Cyr"/>
      <charset val="204"/>
    </font>
    <font>
      <b/>
      <i/>
      <u/>
      <sz val="8.5"/>
      <color indexed="10"/>
      <name val="Arial Cyr"/>
      <charset val="204"/>
    </font>
    <font>
      <b/>
      <i/>
      <sz val="10"/>
      <color indexed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i/>
      <sz val="8"/>
      <name val="Arial Cyr"/>
      <charset val="204"/>
    </font>
    <font>
      <vertAlign val="superscript"/>
      <sz val="10"/>
      <name val="Arial Cyr"/>
      <charset val="204"/>
    </font>
    <font>
      <b/>
      <i/>
      <vertAlign val="superscript"/>
      <sz val="10"/>
      <name val="Arial Cyr"/>
      <charset val="204"/>
    </font>
    <font>
      <b/>
      <i/>
      <sz val="10"/>
      <color rgb="FFFF000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color theme="1" tint="0.499984740745262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2" fillId="0" borderId="0"/>
    <xf numFmtId="0" fontId="13" fillId="0" borderId="0" applyNumberFormat="0" applyFill="0" applyBorder="0" applyAlignment="0" applyProtection="0"/>
    <xf numFmtId="0" fontId="1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4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0" borderId="0"/>
  </cellStyleXfs>
  <cellXfs count="81">
    <xf numFmtId="0" fontId="0" fillId="0" borderId="0" xfId="0"/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center" wrapText="1"/>
    </xf>
    <xf numFmtId="0" fontId="0" fillId="0" borderId="0" xfId="0" applyFill="1"/>
    <xf numFmtId="0" fontId="3" fillId="2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7" fillId="0" borderId="6" xfId="0" applyFont="1" applyFill="1" applyBorder="1" applyAlignment="1">
      <alignment horizontal="center" textRotation="90" wrapText="1"/>
    </xf>
    <xf numFmtId="0" fontId="8" fillId="0" borderId="0" xfId="0" applyFont="1" applyFill="1" applyAlignment="1">
      <alignment horizontal="center" vertical="center" wrapText="1"/>
    </xf>
    <xf numFmtId="164" fontId="2" fillId="0" borderId="8" xfId="0" applyNumberFormat="1" applyFont="1" applyFill="1" applyBorder="1" applyAlignment="1">
      <alignment vertical="top" shrinkToFit="1"/>
    </xf>
    <xf numFmtId="0" fontId="2" fillId="0" borderId="8" xfId="0" applyFont="1" applyFill="1" applyBorder="1" applyAlignment="1">
      <alignment vertical="top" wrapText="1"/>
    </xf>
    <xf numFmtId="0" fontId="0" fillId="0" borderId="6" xfId="0" applyFill="1" applyBorder="1" applyAlignment="1">
      <alignment horizontal="center" vertical="center" shrinkToFit="1"/>
    </xf>
    <xf numFmtId="4" fontId="2" fillId="0" borderId="6" xfId="0" applyNumberFormat="1" applyFont="1" applyFill="1" applyBorder="1" applyAlignment="1">
      <alignment horizontal="right" vertical="center" shrinkToFit="1"/>
    </xf>
    <xf numFmtId="4" fontId="0" fillId="0" borderId="6" xfId="0" applyNumberFormat="1" applyFont="1" applyFill="1" applyBorder="1" applyAlignment="1">
      <alignment horizontal="right" vertical="center" shrinkToFit="1"/>
    </xf>
    <xf numFmtId="4" fontId="0" fillId="7" borderId="6" xfId="0" applyNumberFormat="1" applyFont="1" applyFill="1" applyBorder="1" applyAlignment="1">
      <alignment horizontal="right" vertical="center" wrapText="1"/>
    </xf>
    <xf numFmtId="4" fontId="0" fillId="7" borderId="6" xfId="0" applyNumberFormat="1" applyFont="1" applyFill="1" applyBorder="1" applyAlignment="1">
      <alignment horizontal="right" vertical="center" shrinkToFit="1"/>
    </xf>
    <xf numFmtId="4" fontId="0" fillId="0" borderId="4" xfId="0" applyNumberFormat="1" applyFont="1" applyFill="1" applyBorder="1" applyAlignment="1">
      <alignment horizontal="right" vertical="center" shrinkToFit="1"/>
    </xf>
    <xf numFmtId="0" fontId="0" fillId="0" borderId="8" xfId="0" applyFont="1" applyFill="1" applyBorder="1" applyAlignment="1">
      <alignment vertical="top" wrapText="1"/>
    </xf>
    <xf numFmtId="4" fontId="0" fillId="0" borderId="0" xfId="0" applyNumberFormat="1" applyFill="1"/>
    <xf numFmtId="0" fontId="3" fillId="3" borderId="6" xfId="0" applyFont="1" applyFill="1" applyBorder="1" applyAlignment="1">
      <alignment horizontal="center" vertical="center" shrinkToFit="1"/>
    </xf>
    <xf numFmtId="4" fontId="3" fillId="3" borderId="6" xfId="0" applyNumberFormat="1" applyFont="1" applyFill="1" applyBorder="1" applyAlignment="1">
      <alignment horizontal="right" vertical="center" shrinkToFit="1"/>
    </xf>
    <xf numFmtId="4" fontId="11" fillId="3" borderId="6" xfId="0" applyNumberFormat="1" applyFont="1" applyFill="1" applyBorder="1" applyAlignment="1">
      <alignment horizontal="right" vertical="center" shrinkToFit="1"/>
    </xf>
    <xf numFmtId="165" fontId="3" fillId="3" borderId="6" xfId="0" applyNumberFormat="1" applyFont="1" applyFill="1" applyBorder="1" applyAlignment="1">
      <alignment horizontal="right" vertical="center" shrinkToFit="1"/>
    </xf>
    <xf numFmtId="165" fontId="11" fillId="3" borderId="6" xfId="0" applyNumberFormat="1" applyFont="1" applyFill="1" applyBorder="1" applyAlignment="1">
      <alignment horizontal="right" vertical="center" shrinkToFit="1"/>
    </xf>
    <xf numFmtId="4" fontId="0" fillId="0" borderId="0" xfId="0" applyNumberFormat="1" applyFont="1" applyFill="1" applyAlignment="1">
      <alignment horizontal="right" vertical="center" wrapText="1"/>
    </xf>
    <xf numFmtId="0" fontId="3" fillId="3" borderId="6" xfId="0" applyFont="1" applyFill="1" applyBorder="1" applyAlignment="1"/>
    <xf numFmtId="4" fontId="2" fillId="7" borderId="6" xfId="0" applyNumberFormat="1" applyFont="1" applyFill="1" applyBorder="1" applyAlignment="1">
      <alignment horizontal="right" vertical="center" shrinkToFit="1"/>
    </xf>
    <xf numFmtId="4" fontId="2" fillId="7" borderId="6" xfId="0" applyNumberFormat="1" applyFont="1" applyFill="1" applyBorder="1" applyAlignment="1">
      <alignment horizontal="right" vertical="center" wrapText="1"/>
    </xf>
    <xf numFmtId="165" fontId="0" fillId="0" borderId="6" xfId="0" applyNumberFormat="1" applyFont="1" applyFill="1" applyBorder="1" applyAlignment="1">
      <alignment horizontal="right" vertical="center" shrinkToFit="1"/>
    </xf>
    <xf numFmtId="165" fontId="0" fillId="0" borderId="6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/>
    <xf numFmtId="0" fontId="7" fillId="8" borderId="6" xfId="0" applyFont="1" applyFill="1" applyBorder="1" applyAlignment="1">
      <alignment horizontal="center" textRotation="90" wrapText="1"/>
    </xf>
    <xf numFmtId="4" fontId="16" fillId="0" borderId="0" xfId="0" applyNumberFormat="1" applyFont="1" applyFill="1"/>
    <xf numFmtId="0" fontId="3" fillId="0" borderId="0" xfId="0" applyFont="1" applyFill="1" applyAlignment="1">
      <alignment vertical="center" wrapText="1"/>
    </xf>
    <xf numFmtId="165" fontId="16" fillId="0" borderId="0" xfId="0" applyNumberFormat="1" applyFont="1" applyFill="1"/>
    <xf numFmtId="0" fontId="3" fillId="2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3" borderId="3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right" vertical="center" shrinkToFit="1"/>
    </xf>
    <xf numFmtId="0" fontId="5" fillId="0" borderId="5" xfId="0" applyFont="1" applyFill="1" applyBorder="1" applyAlignment="1">
      <alignment horizontal="right"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right" wrapText="1"/>
    </xf>
    <xf numFmtId="0" fontId="3" fillId="2" borderId="0" xfId="0" applyFont="1" applyFill="1" applyAlignment="1">
      <alignment horizontal="left" vertical="center" wrapText="1"/>
    </xf>
    <xf numFmtId="0" fontId="11" fillId="8" borderId="9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shrinkToFit="1"/>
    </xf>
    <xf numFmtId="165" fontId="0" fillId="7" borderId="6" xfId="0" applyNumberFormat="1" applyFont="1" applyFill="1" applyBorder="1" applyAlignment="1">
      <alignment horizontal="right" vertical="center" shrinkToFit="1"/>
    </xf>
    <xf numFmtId="165" fontId="0" fillId="7" borderId="6" xfId="0" applyNumberFormat="1" applyFont="1" applyFill="1" applyBorder="1" applyAlignment="1">
      <alignment horizontal="right" vertical="center" wrapText="1"/>
    </xf>
    <xf numFmtId="165" fontId="2" fillId="0" borderId="6" xfId="0" applyNumberFormat="1" applyFont="1" applyFill="1" applyBorder="1" applyAlignment="1">
      <alignment horizontal="right" vertical="center" shrinkToFit="1"/>
    </xf>
    <xf numFmtId="165" fontId="3" fillId="8" borderId="6" xfId="0" applyNumberFormat="1" applyFont="1" applyFill="1" applyBorder="1" applyAlignment="1">
      <alignment horizontal="right" vertical="center" wrapText="1"/>
    </xf>
    <xf numFmtId="165" fontId="0" fillId="0" borderId="0" xfId="0" applyNumberFormat="1" applyFont="1" applyFill="1" applyAlignment="1">
      <alignment horizontal="right" vertical="center" wrapText="1"/>
    </xf>
    <xf numFmtId="165" fontId="2" fillId="7" borderId="6" xfId="0" applyNumberFormat="1" applyFont="1" applyFill="1" applyBorder="1" applyAlignment="1">
      <alignment horizontal="right" vertical="center" shrinkToFit="1"/>
    </xf>
    <xf numFmtId="165" fontId="2" fillId="7" borderId="6" xfId="0" applyNumberFormat="1" applyFont="1" applyFill="1" applyBorder="1" applyAlignment="1">
      <alignment horizontal="right" vertical="center" wrapText="1"/>
    </xf>
    <xf numFmtId="165" fontId="0" fillId="0" borderId="4" xfId="0" applyNumberFormat="1" applyFont="1" applyFill="1" applyBorder="1" applyAlignment="1">
      <alignment horizontal="right" vertical="center" shrinkToFit="1"/>
    </xf>
    <xf numFmtId="165" fontId="0" fillId="0" borderId="6" xfId="0" applyNumberFormat="1" applyFont="1" applyFill="1" applyBorder="1" applyAlignment="1">
      <alignment vertical="center" shrinkToFit="1"/>
    </xf>
    <xf numFmtId="165" fontId="0" fillId="7" borderId="6" xfId="0" applyNumberFormat="1" applyFont="1" applyFill="1" applyBorder="1" applyAlignment="1">
      <alignment vertical="center" shrinkToFit="1"/>
    </xf>
    <xf numFmtId="165" fontId="0" fillId="7" borderId="6" xfId="0" applyNumberFormat="1" applyFont="1" applyFill="1" applyBorder="1" applyAlignment="1">
      <alignment vertical="center" wrapText="1"/>
    </xf>
    <xf numFmtId="165" fontId="3" fillId="8" borderId="6" xfId="0" applyNumberFormat="1" applyFont="1" applyFill="1" applyBorder="1" applyAlignment="1">
      <alignment vertical="center" wrapText="1"/>
    </xf>
    <xf numFmtId="165" fontId="3" fillId="3" borderId="6" xfId="0" applyNumberFormat="1" applyFont="1" applyFill="1" applyBorder="1" applyAlignment="1">
      <alignment vertical="center" shrinkToFit="1"/>
    </xf>
    <xf numFmtId="165" fontId="11" fillId="3" borderId="6" xfId="0" applyNumberFormat="1" applyFont="1" applyFill="1" applyBorder="1" applyAlignment="1">
      <alignment vertical="center" shrinkToFit="1"/>
    </xf>
  </cellXfs>
  <cellStyles count="12">
    <cellStyle name="Excel Built-in Normal" xfId="1"/>
    <cellStyle name="Гиперссылка 2" xfId="2"/>
    <cellStyle name="Обычный" xfId="0" builtinId="0"/>
    <cellStyle name="Обычный 16" xfId="3"/>
    <cellStyle name="Обычный 2" xfId="4"/>
    <cellStyle name="Обычный 2 2" xfId="5"/>
    <cellStyle name="Обычный 2 3" xfId="6"/>
    <cellStyle name="Обычный 3" xfId="7"/>
    <cellStyle name="Обычный 4" xfId="8"/>
    <cellStyle name="Процентный 2" xfId="9"/>
    <cellStyle name="Процентный 3" xfId="10"/>
    <cellStyle name="Стиль 1" xfId="11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9FF3F7"/>
      <color rgb="FFCC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I180"/>
  <sheetViews>
    <sheetView zoomScale="85" zoomScaleNormal="85" zoomScaleSheetLayoutView="100" workbookViewId="0">
      <pane xSplit="3" ySplit="2" topLeftCell="D3" activePane="bottomRight" state="frozen"/>
      <selection pane="topRight" activeCell="L1" sqref="L1"/>
      <selection pane="bottomLeft" activeCell="A3" sqref="A3"/>
      <selection pane="bottomRight" activeCell="D2" sqref="D2:K2"/>
    </sheetView>
  </sheetViews>
  <sheetFormatPr defaultRowHeight="12.75" x14ac:dyDescent="0.2"/>
  <cols>
    <col min="1" max="1" width="5.42578125" style="4" customWidth="1"/>
    <col min="2" max="2" width="36.7109375" style="4" customWidth="1"/>
    <col min="3" max="3" width="9.140625" style="4"/>
    <col min="4" max="11" width="12.5703125" style="4" customWidth="1"/>
    <col min="12" max="35" width="9.140625" style="4" customWidth="1"/>
    <col min="36" max="16384" width="9.140625" style="4"/>
  </cols>
  <sheetData>
    <row r="1" spans="1:35" ht="12.75" customHeight="1" x14ac:dyDescent="0.2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57" t="s">
        <v>0</v>
      </c>
      <c r="O1" s="57"/>
      <c r="P1" s="57"/>
      <c r="Q1" s="57"/>
      <c r="R1" s="57"/>
      <c r="T1" s="3"/>
      <c r="U1" s="3"/>
      <c r="V1" s="57" t="s">
        <v>1</v>
      </c>
      <c r="W1" s="57"/>
      <c r="X1" s="57"/>
      <c r="Y1" s="57"/>
      <c r="Z1" s="57"/>
      <c r="AB1" s="3"/>
      <c r="AC1" s="3"/>
      <c r="AD1" s="57" t="s">
        <v>2</v>
      </c>
      <c r="AE1" s="57"/>
      <c r="AF1" s="57"/>
      <c r="AG1" s="57"/>
      <c r="AH1" s="57"/>
    </row>
    <row r="2" spans="1:35" s="6" customFormat="1" ht="38.25" customHeight="1" x14ac:dyDescent="0.2">
      <c r="A2" s="5"/>
      <c r="B2" s="5"/>
      <c r="C2" s="5"/>
      <c r="D2" s="39" t="s">
        <v>3</v>
      </c>
      <c r="E2" s="39"/>
      <c r="F2" s="39"/>
      <c r="G2" s="39"/>
      <c r="H2" s="39"/>
      <c r="I2" s="39"/>
      <c r="J2" s="39"/>
      <c r="K2" s="39"/>
      <c r="L2" s="40" t="s">
        <v>4</v>
      </c>
      <c r="M2" s="40"/>
      <c r="N2" s="40"/>
      <c r="O2" s="40"/>
      <c r="P2" s="40"/>
      <c r="Q2" s="40"/>
      <c r="R2" s="40"/>
      <c r="S2" s="40"/>
      <c r="T2" s="41" t="s">
        <v>5</v>
      </c>
      <c r="U2" s="41"/>
      <c r="V2" s="41"/>
      <c r="W2" s="41"/>
      <c r="X2" s="41"/>
      <c r="Y2" s="41"/>
      <c r="Z2" s="41"/>
      <c r="AA2" s="41"/>
      <c r="AB2" s="42" t="s">
        <v>6</v>
      </c>
      <c r="AC2" s="42"/>
      <c r="AD2" s="42"/>
      <c r="AE2" s="42"/>
      <c r="AF2" s="42"/>
      <c r="AG2" s="42"/>
      <c r="AH2" s="42"/>
      <c r="AI2" s="42"/>
    </row>
    <row r="3" spans="1:35" x14ac:dyDescent="0.2">
      <c r="A3" s="56" t="s">
        <v>7</v>
      </c>
      <c r="B3" s="56"/>
      <c r="C3" s="56"/>
      <c r="L3" s="7"/>
      <c r="M3" s="7"/>
      <c r="N3" s="7"/>
      <c r="O3" s="7"/>
      <c r="P3" s="7"/>
      <c r="Q3" s="7"/>
      <c r="T3" s="7"/>
      <c r="U3" s="7"/>
      <c r="V3" s="7"/>
      <c r="W3" s="7"/>
      <c r="X3" s="7"/>
      <c r="Y3" s="7"/>
      <c r="AB3" s="7"/>
      <c r="AC3" s="7"/>
      <c r="AD3" s="7"/>
      <c r="AE3" s="7"/>
      <c r="AF3" s="7"/>
      <c r="AG3" s="7"/>
    </row>
    <row r="4" spans="1:35" ht="12.75" customHeight="1" x14ac:dyDescent="0.2">
      <c r="A4" s="51" t="s">
        <v>8</v>
      </c>
      <c r="B4" s="51" t="s">
        <v>9</v>
      </c>
      <c r="C4" s="51" t="s">
        <v>10</v>
      </c>
      <c r="D4" s="46" t="s">
        <v>11</v>
      </c>
      <c r="E4" s="47"/>
      <c r="F4" s="47"/>
      <c r="G4" s="47"/>
      <c r="H4" s="48" t="s">
        <v>12</v>
      </c>
      <c r="I4" s="48"/>
      <c r="J4" s="48"/>
      <c r="K4" s="49"/>
      <c r="L4" s="46" t="s">
        <v>11</v>
      </c>
      <c r="M4" s="47"/>
      <c r="N4" s="47"/>
      <c r="O4" s="47"/>
      <c r="P4" s="48" t="s">
        <v>12</v>
      </c>
      <c r="Q4" s="48"/>
      <c r="R4" s="48"/>
      <c r="S4" s="49"/>
      <c r="T4" s="46" t="s">
        <v>11</v>
      </c>
      <c r="U4" s="47"/>
      <c r="V4" s="47"/>
      <c r="W4" s="47"/>
      <c r="X4" s="48" t="s">
        <v>12</v>
      </c>
      <c r="Y4" s="48"/>
      <c r="Z4" s="48"/>
      <c r="AA4" s="49"/>
      <c r="AB4" s="46" t="s">
        <v>11</v>
      </c>
      <c r="AC4" s="47"/>
      <c r="AD4" s="47"/>
      <c r="AE4" s="47"/>
      <c r="AF4" s="48" t="s">
        <v>12</v>
      </c>
      <c r="AG4" s="48"/>
      <c r="AH4" s="48"/>
      <c r="AI4" s="49"/>
    </row>
    <row r="5" spans="1:35" s="8" customFormat="1" x14ac:dyDescent="0.2">
      <c r="A5" s="52"/>
      <c r="B5" s="52"/>
      <c r="C5" s="52"/>
      <c r="D5" s="45" t="s">
        <v>13</v>
      </c>
      <c r="E5" s="45"/>
      <c r="F5" s="45" t="s">
        <v>14</v>
      </c>
      <c r="G5" s="45"/>
      <c r="H5" s="45" t="s">
        <v>15</v>
      </c>
      <c r="I5" s="45"/>
      <c r="J5" s="45" t="s">
        <v>16</v>
      </c>
      <c r="K5" s="45"/>
      <c r="L5" s="45" t="s">
        <v>13</v>
      </c>
      <c r="M5" s="45"/>
      <c r="N5" s="45" t="s">
        <v>14</v>
      </c>
      <c r="O5" s="45"/>
      <c r="P5" s="45" t="s">
        <v>15</v>
      </c>
      <c r="Q5" s="45"/>
      <c r="R5" s="45" t="s">
        <v>16</v>
      </c>
      <c r="S5" s="45"/>
      <c r="T5" s="45" t="s">
        <v>13</v>
      </c>
      <c r="U5" s="45"/>
      <c r="V5" s="45" t="s">
        <v>14</v>
      </c>
      <c r="W5" s="45"/>
      <c r="X5" s="45" t="s">
        <v>15</v>
      </c>
      <c r="Y5" s="45"/>
      <c r="Z5" s="45" t="s">
        <v>16</v>
      </c>
      <c r="AA5" s="45"/>
      <c r="AB5" s="55" t="s">
        <v>13</v>
      </c>
      <c r="AC5" s="55"/>
      <c r="AD5" s="55" t="s">
        <v>14</v>
      </c>
      <c r="AE5" s="55"/>
      <c r="AF5" s="55" t="s">
        <v>15</v>
      </c>
      <c r="AG5" s="55"/>
      <c r="AH5" s="55" t="s">
        <v>16</v>
      </c>
      <c r="AI5" s="55"/>
    </row>
    <row r="6" spans="1:35" s="10" customFormat="1" ht="139.5" customHeight="1" x14ac:dyDescent="0.2">
      <c r="A6" s="53"/>
      <c r="B6" s="53"/>
      <c r="C6" s="53"/>
      <c r="D6" s="9" t="s">
        <v>17</v>
      </c>
      <c r="E6" s="9" t="s">
        <v>18</v>
      </c>
      <c r="F6" s="9" t="s">
        <v>17</v>
      </c>
      <c r="G6" s="9" t="s">
        <v>18</v>
      </c>
      <c r="H6" s="9" t="s">
        <v>17</v>
      </c>
      <c r="I6" s="9" t="s">
        <v>18</v>
      </c>
      <c r="J6" s="9" t="s">
        <v>17</v>
      </c>
      <c r="K6" s="9" t="s">
        <v>18</v>
      </c>
      <c r="L6" s="9" t="s">
        <v>17</v>
      </c>
      <c r="M6" s="9" t="s">
        <v>18</v>
      </c>
      <c r="N6" s="9" t="s">
        <v>17</v>
      </c>
      <c r="O6" s="9" t="s">
        <v>18</v>
      </c>
      <c r="P6" s="9" t="s">
        <v>17</v>
      </c>
      <c r="Q6" s="9" t="s">
        <v>18</v>
      </c>
      <c r="R6" s="9" t="s">
        <v>17</v>
      </c>
      <c r="S6" s="9" t="s">
        <v>18</v>
      </c>
      <c r="T6" s="9" t="s">
        <v>17</v>
      </c>
      <c r="U6" s="9" t="s">
        <v>18</v>
      </c>
      <c r="V6" s="9" t="s">
        <v>17</v>
      </c>
      <c r="W6" s="9" t="s">
        <v>18</v>
      </c>
      <c r="X6" s="9" t="s">
        <v>17</v>
      </c>
      <c r="Y6" s="9" t="s">
        <v>18</v>
      </c>
      <c r="Z6" s="9" t="s">
        <v>17</v>
      </c>
      <c r="AA6" s="9" t="s">
        <v>18</v>
      </c>
      <c r="AB6" s="9" t="s">
        <v>17</v>
      </c>
      <c r="AC6" s="9" t="s">
        <v>18</v>
      </c>
      <c r="AD6" s="9" t="s">
        <v>17</v>
      </c>
      <c r="AE6" s="9" t="s">
        <v>18</v>
      </c>
      <c r="AF6" s="9" t="s">
        <v>17</v>
      </c>
      <c r="AG6" s="9" t="s">
        <v>18</v>
      </c>
      <c r="AH6" s="9" t="s">
        <v>17</v>
      </c>
      <c r="AI6" s="9" t="s">
        <v>18</v>
      </c>
    </row>
    <row r="7" spans="1:35" s="8" customFormat="1" ht="14.25" x14ac:dyDescent="0.2">
      <c r="A7" s="11">
        <v>1</v>
      </c>
      <c r="B7" s="12" t="s">
        <v>19</v>
      </c>
      <c r="C7" s="13" t="s">
        <v>20</v>
      </c>
      <c r="D7" s="15">
        <v>3552.3083500000002</v>
      </c>
      <c r="E7" s="15">
        <v>26.093</v>
      </c>
      <c r="F7" s="15">
        <v>3413.0793400000002</v>
      </c>
      <c r="G7" s="15">
        <v>29.477639999999997</v>
      </c>
      <c r="H7" s="15">
        <v>3158.5344399999999</v>
      </c>
      <c r="I7" s="15">
        <v>28.518920000000001</v>
      </c>
      <c r="J7" s="16">
        <f>D7+F7+H7</f>
        <v>10123.922130000001</v>
      </c>
      <c r="K7" s="16">
        <f t="shared" ref="J7:K22" si="0">E7+G7+I7</f>
        <v>84.089560000000006</v>
      </c>
      <c r="L7" s="15">
        <v>7.5</v>
      </c>
      <c r="M7" s="15"/>
      <c r="N7" s="15">
        <v>5.5030000000000001</v>
      </c>
      <c r="O7" s="15"/>
      <c r="P7" s="15">
        <v>8.2780000000000005</v>
      </c>
      <c r="Q7" s="15"/>
      <c r="R7" s="17">
        <f t="shared" ref="R7:R36" si="1">L7+N7+P7</f>
        <v>21.280999999999999</v>
      </c>
      <c r="S7" s="16">
        <f>IF(M7&lt;0,SUM(O7,Q7),IF(O7&lt;0,SUM(M7,Q7),IF(Q7&lt;0,SUM(M7,O7),SUM(M7,O7,Q7))))</f>
        <v>0</v>
      </c>
      <c r="T7" s="15">
        <v>23.361180000000001</v>
      </c>
      <c r="U7" s="15">
        <v>22.556570000000001</v>
      </c>
      <c r="V7" s="15">
        <v>22.157990000000002</v>
      </c>
      <c r="W7" s="15">
        <v>22.750129999999999</v>
      </c>
      <c r="X7" s="15">
        <v>14.71982</v>
      </c>
      <c r="Y7" s="15">
        <v>22.713950000000001</v>
      </c>
      <c r="Z7" s="17">
        <f>T7+V7+X7</f>
        <v>60.238990000000001</v>
      </c>
      <c r="AA7" s="16">
        <f>IF(U7&lt;0,SUM(W7,Y7),IF(W7&lt;0,SUM(U7,Y7),IF(Y7&lt;0,SUM(U7,W7),SUM(U7,W7,Y7))))</f>
        <v>68.020650000000003</v>
      </c>
      <c r="AB7" s="15">
        <v>2240.4711699999998</v>
      </c>
      <c r="AC7" s="15">
        <v>3.5364300000000002</v>
      </c>
      <c r="AD7" s="15">
        <v>2064.1693500000001</v>
      </c>
      <c r="AE7" s="15">
        <v>6.7275099999999997</v>
      </c>
      <c r="AF7" s="15">
        <v>2014.6386199999999</v>
      </c>
      <c r="AG7" s="15">
        <v>5.80497</v>
      </c>
      <c r="AH7" s="17">
        <f>AB7+AD7+AF7</f>
        <v>6319.2791399999996</v>
      </c>
      <c r="AI7" s="16">
        <f>IF(AC7&lt;0,SUM(AE7,AG7),IF(AE7&lt;0,SUM(AC7,AG7),IF(AG7&lt;0,SUM(AC7,AE7),SUM(AC7,AE7,AG7))))</f>
        <v>16.068909999999999</v>
      </c>
    </row>
    <row r="8" spans="1:35" s="8" customFormat="1" ht="14.25" x14ac:dyDescent="0.2">
      <c r="A8" s="11">
        <f t="shared" ref="A8:A36" si="2">A7+1</f>
        <v>2</v>
      </c>
      <c r="B8" s="12" t="s">
        <v>21</v>
      </c>
      <c r="C8" s="13" t="s">
        <v>20</v>
      </c>
      <c r="D8" s="15">
        <v>4480.6115200000004</v>
      </c>
      <c r="E8" s="15">
        <v>38.629720000000006</v>
      </c>
      <c r="F8" s="15">
        <v>4402.2899400000006</v>
      </c>
      <c r="G8" s="15">
        <v>45.327440000000003</v>
      </c>
      <c r="H8" s="15">
        <v>3920.2960900000003</v>
      </c>
      <c r="I8" s="15">
        <v>29.063780000000001</v>
      </c>
      <c r="J8" s="16">
        <f t="shared" si="0"/>
        <v>12803.197550000001</v>
      </c>
      <c r="K8" s="16">
        <f t="shared" si="0"/>
        <v>113.02094000000002</v>
      </c>
      <c r="L8" s="18">
        <v>21.119</v>
      </c>
      <c r="M8" s="15"/>
      <c r="N8" s="15">
        <v>22.774999999999999</v>
      </c>
      <c r="O8" s="15"/>
      <c r="P8" s="15">
        <v>17.103999999999999</v>
      </c>
      <c r="Q8" s="15"/>
      <c r="R8" s="17">
        <f t="shared" si="1"/>
        <v>60.997999999999998</v>
      </c>
      <c r="S8" s="16">
        <f t="shared" ref="S8:S36" si="3">IF(M8&lt;0,SUM(O8,Q8),IF(O8&lt;0,SUM(M8,Q8),IF(Q8&lt;0,SUM(M8,O8),SUM(M8,O8,Q8))))</f>
        <v>0</v>
      </c>
      <c r="T8" s="15">
        <v>153.35843</v>
      </c>
      <c r="U8" s="15">
        <v>36.396410000000003</v>
      </c>
      <c r="V8" s="15">
        <v>154.25235000000001</v>
      </c>
      <c r="W8" s="15">
        <v>38.947800000000001</v>
      </c>
      <c r="X8" s="15">
        <v>138.51723999999999</v>
      </c>
      <c r="Y8" s="15">
        <v>28.598510000000001</v>
      </c>
      <c r="Z8" s="17">
        <f t="shared" ref="Z8:Z36" si="4">T8+V8+X8</f>
        <v>446.12801999999999</v>
      </c>
      <c r="AA8" s="16">
        <f t="shared" ref="AA8:AA36" si="5">IF(U8&lt;0,SUM(W8,Y8),IF(W8&lt;0,SUM(U8,Y8),IF(Y8&lt;0,SUM(U8,W8),SUM(U8,W8,Y8))))</f>
        <v>103.94272000000001</v>
      </c>
      <c r="AB8" s="15">
        <v>1240.12409</v>
      </c>
      <c r="AC8" s="15">
        <v>2.2333099999999999</v>
      </c>
      <c r="AD8" s="15">
        <v>1214.79359</v>
      </c>
      <c r="AE8" s="15">
        <v>6.3796400000000002</v>
      </c>
      <c r="AF8" s="15">
        <v>1147.81185</v>
      </c>
      <c r="AG8" s="15">
        <v>0.46527000000000002</v>
      </c>
      <c r="AH8" s="17">
        <f t="shared" ref="AH8:AH36" si="6">AB8+AD8+AF8</f>
        <v>3602.7295300000001</v>
      </c>
      <c r="AI8" s="16">
        <f t="shared" ref="AI8:AI36" si="7">IF(AC8&lt;0,SUM(AE8,AG8),IF(AE8&lt;0,SUM(AC8,AG8),IF(AG8&lt;0,SUM(AC8,AE8),SUM(AC8,AE8,AG8))))</f>
        <v>9.07822</v>
      </c>
    </row>
    <row r="9" spans="1:35" s="8" customFormat="1" ht="14.25" x14ac:dyDescent="0.2">
      <c r="A9" s="11">
        <f t="shared" si="2"/>
        <v>3</v>
      </c>
      <c r="B9" s="12" t="s">
        <v>22</v>
      </c>
      <c r="C9" s="13" t="s">
        <v>20</v>
      </c>
      <c r="D9" s="15">
        <v>2183.9865499999996</v>
      </c>
      <c r="E9" s="15">
        <v>7.6485300000000001</v>
      </c>
      <c r="F9" s="15">
        <v>2201.12745</v>
      </c>
      <c r="G9" s="15">
        <v>8.2769700000000004</v>
      </c>
      <c r="H9" s="15">
        <v>1947.9054299999998</v>
      </c>
      <c r="I9" s="15">
        <v>7.0961699999999999</v>
      </c>
      <c r="J9" s="16">
        <f t="shared" si="0"/>
        <v>6333.0194299999994</v>
      </c>
      <c r="K9" s="16">
        <f t="shared" si="0"/>
        <v>23.02167</v>
      </c>
      <c r="L9" s="18">
        <v>73.438000000000002</v>
      </c>
      <c r="M9" s="15"/>
      <c r="N9" s="15">
        <v>77.435000000000002</v>
      </c>
      <c r="O9" s="15"/>
      <c r="P9" s="15">
        <v>61.195999999999998</v>
      </c>
      <c r="Q9" s="15"/>
      <c r="R9" s="17">
        <f t="shared" si="1"/>
        <v>212.06899999999999</v>
      </c>
      <c r="S9" s="16">
        <f t="shared" si="3"/>
        <v>0</v>
      </c>
      <c r="T9" s="15">
        <v>18.724620000000002</v>
      </c>
      <c r="U9" s="15">
        <v>6.3868400000000003</v>
      </c>
      <c r="V9" s="15">
        <v>16.90926</v>
      </c>
      <c r="W9" s="15">
        <v>6.0837599999999998</v>
      </c>
      <c r="X9" s="15">
        <v>15.76474</v>
      </c>
      <c r="Y9" s="15">
        <v>6.3745799999999999</v>
      </c>
      <c r="Z9" s="17">
        <f t="shared" si="4"/>
        <v>51.398620000000008</v>
      </c>
      <c r="AA9" s="16">
        <f t="shared" si="5"/>
        <v>18.845179999999999</v>
      </c>
      <c r="AB9" s="15">
        <v>1153.1069299999999</v>
      </c>
      <c r="AC9" s="15">
        <v>1.26169</v>
      </c>
      <c r="AD9" s="15">
        <v>1117.0441900000001</v>
      </c>
      <c r="AE9" s="15">
        <v>2.1932100000000001</v>
      </c>
      <c r="AF9" s="15">
        <v>1050.4886899999999</v>
      </c>
      <c r="AG9" s="15">
        <v>0.72158999999999995</v>
      </c>
      <c r="AH9" s="17">
        <f t="shared" si="6"/>
        <v>3320.6398099999997</v>
      </c>
      <c r="AI9" s="16">
        <f t="shared" si="7"/>
        <v>4.1764900000000003</v>
      </c>
    </row>
    <row r="10" spans="1:35" s="8" customFormat="1" ht="14.25" x14ac:dyDescent="0.2">
      <c r="A10" s="11">
        <f t="shared" si="2"/>
        <v>4</v>
      </c>
      <c r="B10" s="12" t="s">
        <v>23</v>
      </c>
      <c r="C10" s="13" t="s">
        <v>20</v>
      </c>
      <c r="D10" s="15">
        <v>5659.0745000000006</v>
      </c>
      <c r="E10" s="15">
        <v>20.744129999999998</v>
      </c>
      <c r="F10" s="15">
        <v>5658.3863399999991</v>
      </c>
      <c r="G10" s="15">
        <v>41.555500000000002</v>
      </c>
      <c r="H10" s="15">
        <v>4999.6992399999999</v>
      </c>
      <c r="I10" s="15">
        <v>35.585470000000001</v>
      </c>
      <c r="J10" s="16">
        <f t="shared" si="0"/>
        <v>16317.16008</v>
      </c>
      <c r="K10" s="16">
        <f t="shared" si="0"/>
        <v>97.885099999999994</v>
      </c>
      <c r="L10" s="18">
        <v>27.452999999999999</v>
      </c>
      <c r="M10" s="15"/>
      <c r="N10" s="15">
        <v>28.981000000000002</v>
      </c>
      <c r="O10" s="15"/>
      <c r="P10" s="15">
        <v>23.859000000000002</v>
      </c>
      <c r="Q10" s="15"/>
      <c r="R10" s="17">
        <f t="shared" si="1"/>
        <v>80.293000000000006</v>
      </c>
      <c r="S10" s="16">
        <f t="shared" si="3"/>
        <v>0</v>
      </c>
      <c r="T10" s="15">
        <v>62.072539999999996</v>
      </c>
      <c r="U10" s="15">
        <v>32.095759999999999</v>
      </c>
      <c r="V10" s="15">
        <v>63.654559999999996</v>
      </c>
      <c r="W10" s="15">
        <v>36.820950000000003</v>
      </c>
      <c r="X10" s="15">
        <v>56.977820000000001</v>
      </c>
      <c r="Y10" s="15">
        <v>33.633659999999999</v>
      </c>
      <c r="Z10" s="17">
        <f t="shared" si="4"/>
        <v>182.70491999999999</v>
      </c>
      <c r="AA10" s="16">
        <f t="shared" si="5"/>
        <v>102.55036999999999</v>
      </c>
      <c r="AB10" s="15">
        <v>2045.81396</v>
      </c>
      <c r="AC10" s="15">
        <v>-11.35163</v>
      </c>
      <c r="AD10" s="15">
        <v>2087.5607799999998</v>
      </c>
      <c r="AE10" s="15">
        <v>4.7345499999999996</v>
      </c>
      <c r="AF10" s="15">
        <v>1880.67742</v>
      </c>
      <c r="AG10" s="15">
        <v>1.95181</v>
      </c>
      <c r="AH10" s="17">
        <f t="shared" si="6"/>
        <v>6014.0521599999993</v>
      </c>
      <c r="AI10" s="16">
        <f t="shared" si="7"/>
        <v>6.6863599999999996</v>
      </c>
    </row>
    <row r="11" spans="1:35" s="8" customFormat="1" ht="14.25" x14ac:dyDescent="0.2">
      <c r="A11" s="11">
        <f t="shared" si="2"/>
        <v>5</v>
      </c>
      <c r="B11" s="19" t="s">
        <v>24</v>
      </c>
      <c r="C11" s="13" t="s">
        <v>20</v>
      </c>
      <c r="D11" s="15">
        <v>26111.31797</v>
      </c>
      <c r="E11" s="15">
        <v>591.68096999999989</v>
      </c>
      <c r="F11" s="15">
        <v>26609.221239999999</v>
      </c>
      <c r="G11" s="15">
        <v>572.50090999999998</v>
      </c>
      <c r="H11" s="15">
        <v>22511.381069999999</v>
      </c>
      <c r="I11" s="15">
        <v>595.04746</v>
      </c>
      <c r="J11" s="16">
        <f t="shared" si="0"/>
        <v>75231.920280000006</v>
      </c>
      <c r="K11" s="16">
        <f t="shared" si="0"/>
        <v>1759.2293399999999</v>
      </c>
      <c r="L11" s="18">
        <v>35.603999999999999</v>
      </c>
      <c r="M11" s="15"/>
      <c r="N11" s="15">
        <v>38.894999999999996</v>
      </c>
      <c r="O11" s="15"/>
      <c r="P11" s="15">
        <v>33.313000000000002</v>
      </c>
      <c r="Q11" s="15"/>
      <c r="R11" s="17">
        <f t="shared" si="1"/>
        <v>107.812</v>
      </c>
      <c r="S11" s="16">
        <f t="shared" si="3"/>
        <v>0</v>
      </c>
      <c r="T11" s="15">
        <v>85.702849999999998</v>
      </c>
      <c r="U11" s="15">
        <v>572.47466999999995</v>
      </c>
      <c r="V11" s="15">
        <v>81.891030000000001</v>
      </c>
      <c r="W11" s="15">
        <v>565.60010999999997</v>
      </c>
      <c r="X11" s="15">
        <v>76.618499999999997</v>
      </c>
      <c r="Y11" s="15">
        <v>571.26559999999995</v>
      </c>
      <c r="Z11" s="17">
        <f t="shared" si="4"/>
        <v>244.21238</v>
      </c>
      <c r="AA11" s="16">
        <f t="shared" si="5"/>
        <v>1709.3403799999999</v>
      </c>
      <c r="AB11" s="15">
        <v>2848.4441200000001</v>
      </c>
      <c r="AC11" s="15">
        <v>19.206299999999999</v>
      </c>
      <c r="AD11" s="15">
        <v>2894.0602100000001</v>
      </c>
      <c r="AE11" s="15">
        <v>6.9008000000000003</v>
      </c>
      <c r="AF11" s="15">
        <v>2624.4925699999999</v>
      </c>
      <c r="AG11" s="15">
        <v>23.781860000000002</v>
      </c>
      <c r="AH11" s="17">
        <f t="shared" si="6"/>
        <v>8366.9969000000001</v>
      </c>
      <c r="AI11" s="16">
        <f t="shared" si="7"/>
        <v>49.888959999999997</v>
      </c>
    </row>
    <row r="12" spans="1:35" s="8" customFormat="1" ht="14.25" x14ac:dyDescent="0.2">
      <c r="A12" s="11">
        <f t="shared" si="2"/>
        <v>6</v>
      </c>
      <c r="B12" s="19" t="s">
        <v>25</v>
      </c>
      <c r="C12" s="13" t="s">
        <v>20</v>
      </c>
      <c r="D12" s="15">
        <v>34547.087179999995</v>
      </c>
      <c r="E12" s="15">
        <v>191.30736999999999</v>
      </c>
      <c r="F12" s="15">
        <v>36253.786659999998</v>
      </c>
      <c r="G12" s="15">
        <v>187.83732000000001</v>
      </c>
      <c r="H12" s="15">
        <v>28623.18737</v>
      </c>
      <c r="I12" s="15">
        <v>191.47689</v>
      </c>
      <c r="J12" s="16">
        <f t="shared" si="0"/>
        <v>99424.061209999985</v>
      </c>
      <c r="K12" s="16">
        <f t="shared" si="0"/>
        <v>570.62157999999999</v>
      </c>
      <c r="L12" s="18"/>
      <c r="M12" s="15"/>
      <c r="N12" s="15"/>
      <c r="O12" s="15"/>
      <c r="P12" s="15"/>
      <c r="Q12" s="15"/>
      <c r="R12" s="17">
        <f t="shared" si="1"/>
        <v>0</v>
      </c>
      <c r="S12" s="16">
        <f t="shared" si="3"/>
        <v>0</v>
      </c>
      <c r="T12" s="15">
        <v>74.330309999999997</v>
      </c>
      <c r="U12" s="15">
        <v>190.54920999999999</v>
      </c>
      <c r="V12" s="15">
        <v>63.546869999999998</v>
      </c>
      <c r="W12" s="15">
        <v>187.83732000000001</v>
      </c>
      <c r="X12" s="15">
        <v>58.750030000000002</v>
      </c>
      <c r="Y12" s="15">
        <v>191.47689</v>
      </c>
      <c r="Z12" s="17">
        <f t="shared" si="4"/>
        <v>196.62721000000002</v>
      </c>
      <c r="AA12" s="16">
        <f t="shared" si="5"/>
        <v>569.86342000000002</v>
      </c>
      <c r="AB12" s="15">
        <v>445.06986999999998</v>
      </c>
      <c r="AC12" s="15">
        <v>0.75815999999999995</v>
      </c>
      <c r="AD12" s="15">
        <v>436.52078999999998</v>
      </c>
      <c r="AE12" s="15">
        <v>0</v>
      </c>
      <c r="AF12" s="15">
        <v>402.77834000000001</v>
      </c>
      <c r="AG12" s="15">
        <v>0</v>
      </c>
      <c r="AH12" s="17">
        <f t="shared" si="6"/>
        <v>1284.3689999999999</v>
      </c>
      <c r="AI12" s="16">
        <f t="shared" si="7"/>
        <v>0.75815999999999995</v>
      </c>
    </row>
    <row r="13" spans="1:35" s="8" customFormat="1" ht="14.25" x14ac:dyDescent="0.2">
      <c r="A13" s="11">
        <f t="shared" si="2"/>
        <v>7</v>
      </c>
      <c r="B13" s="19" t="s">
        <v>26</v>
      </c>
      <c r="C13" s="13" t="s">
        <v>20</v>
      </c>
      <c r="D13" s="15">
        <v>230147.79498999999</v>
      </c>
      <c r="E13" s="15">
        <v>4203.8963100000001</v>
      </c>
      <c r="F13" s="15">
        <v>248826.75648000001</v>
      </c>
      <c r="G13" s="15">
        <v>4191.4605899999997</v>
      </c>
      <c r="H13" s="15">
        <v>182330.30216999998</v>
      </c>
      <c r="I13" s="15">
        <v>4126.0713599999999</v>
      </c>
      <c r="J13" s="16">
        <f t="shared" si="0"/>
        <v>661304.85363999999</v>
      </c>
      <c r="K13" s="16">
        <f t="shared" si="0"/>
        <v>12521.428259999999</v>
      </c>
      <c r="L13" s="18">
        <v>23.369</v>
      </c>
      <c r="M13" s="15"/>
      <c r="N13" s="15">
        <v>22.324999999999999</v>
      </c>
      <c r="O13" s="15"/>
      <c r="P13" s="15">
        <v>20.613</v>
      </c>
      <c r="Q13" s="15"/>
      <c r="R13" s="17">
        <f t="shared" si="1"/>
        <v>66.307000000000002</v>
      </c>
      <c r="S13" s="16">
        <f t="shared" si="3"/>
        <v>0</v>
      </c>
      <c r="T13" s="15">
        <v>765.18160999999998</v>
      </c>
      <c r="U13" s="15">
        <v>4073.90697</v>
      </c>
      <c r="V13" s="15">
        <v>694.19938999999999</v>
      </c>
      <c r="W13" s="15">
        <v>4011.1610599999999</v>
      </c>
      <c r="X13" s="15">
        <v>666.69404999999995</v>
      </c>
      <c r="Y13" s="15">
        <v>4016.6168299999999</v>
      </c>
      <c r="Z13" s="17">
        <f t="shared" si="4"/>
        <v>2126.0750499999999</v>
      </c>
      <c r="AA13" s="16">
        <f t="shared" si="5"/>
        <v>12101.684860000001</v>
      </c>
      <c r="AB13" s="15">
        <v>10509.107379999999</v>
      </c>
      <c r="AC13" s="15">
        <v>129.98934</v>
      </c>
      <c r="AD13" s="15">
        <v>10005.34309</v>
      </c>
      <c r="AE13" s="15">
        <v>180.29953</v>
      </c>
      <c r="AF13" s="15">
        <v>9544.6371199999994</v>
      </c>
      <c r="AG13" s="15">
        <v>109.45453000000001</v>
      </c>
      <c r="AH13" s="17">
        <f t="shared" si="6"/>
        <v>30059.087589999999</v>
      </c>
      <c r="AI13" s="16">
        <f t="shared" si="7"/>
        <v>419.74339999999995</v>
      </c>
    </row>
    <row r="14" spans="1:35" s="8" customFormat="1" ht="14.25" x14ac:dyDescent="0.2">
      <c r="A14" s="11">
        <f t="shared" si="2"/>
        <v>8</v>
      </c>
      <c r="B14" s="19" t="s">
        <v>27</v>
      </c>
      <c r="C14" s="13" t="s">
        <v>20</v>
      </c>
      <c r="D14" s="15">
        <v>15137.857530000001</v>
      </c>
      <c r="E14" s="15">
        <v>263.81583999999998</v>
      </c>
      <c r="F14" s="15">
        <v>14484.733770000001</v>
      </c>
      <c r="G14" s="15">
        <v>282.82794999999999</v>
      </c>
      <c r="H14" s="15">
        <v>13871.315170000002</v>
      </c>
      <c r="I14" s="15">
        <v>268.22352999999998</v>
      </c>
      <c r="J14" s="16">
        <f t="shared" si="0"/>
        <v>43493.906470000002</v>
      </c>
      <c r="K14" s="16">
        <f t="shared" si="0"/>
        <v>814.86731999999995</v>
      </c>
      <c r="L14" s="18">
        <v>26.887</v>
      </c>
      <c r="M14" s="15"/>
      <c r="N14" s="15">
        <v>30.849</v>
      </c>
      <c r="O14" s="15"/>
      <c r="P14" s="15">
        <v>23.960999999999999</v>
      </c>
      <c r="Q14" s="15"/>
      <c r="R14" s="17">
        <f t="shared" si="1"/>
        <v>81.697000000000003</v>
      </c>
      <c r="S14" s="16">
        <f t="shared" si="3"/>
        <v>0</v>
      </c>
      <c r="T14" s="15">
        <v>248.29447999999999</v>
      </c>
      <c r="U14" s="15">
        <v>245.47542999999999</v>
      </c>
      <c r="V14" s="15">
        <v>215.80835999999999</v>
      </c>
      <c r="W14" s="15">
        <v>248.95689999999999</v>
      </c>
      <c r="X14" s="15">
        <v>226.06845000000001</v>
      </c>
      <c r="Y14" s="15">
        <v>246.42313999999999</v>
      </c>
      <c r="Z14" s="17">
        <f t="shared" si="4"/>
        <v>690.17129</v>
      </c>
      <c r="AA14" s="16">
        <f t="shared" si="5"/>
        <v>740.85546999999997</v>
      </c>
      <c r="AB14" s="15">
        <v>3184.0500499999998</v>
      </c>
      <c r="AC14" s="15">
        <v>18.340409999999999</v>
      </c>
      <c r="AD14" s="15">
        <v>2915.0414099999998</v>
      </c>
      <c r="AE14" s="15">
        <v>33.871049999999997</v>
      </c>
      <c r="AF14" s="15">
        <v>2980.5047199999999</v>
      </c>
      <c r="AG14" s="15">
        <v>21.80039</v>
      </c>
      <c r="AH14" s="17">
        <f t="shared" si="6"/>
        <v>9079.5961800000005</v>
      </c>
      <c r="AI14" s="16">
        <f t="shared" si="7"/>
        <v>74.011849999999995</v>
      </c>
    </row>
    <row r="15" spans="1:35" s="8" customFormat="1" ht="14.25" x14ac:dyDescent="0.2">
      <c r="A15" s="11">
        <f t="shared" si="2"/>
        <v>9</v>
      </c>
      <c r="B15" s="19" t="s">
        <v>28</v>
      </c>
      <c r="C15" s="13" t="s">
        <v>20</v>
      </c>
      <c r="D15" s="15">
        <v>21620.869830000003</v>
      </c>
      <c r="E15" s="15">
        <v>473.63754</v>
      </c>
      <c r="F15" s="15">
        <v>21908.188459999998</v>
      </c>
      <c r="G15" s="15">
        <v>469.64186000000001</v>
      </c>
      <c r="H15" s="15">
        <v>18798.849860000002</v>
      </c>
      <c r="I15" s="15">
        <v>474.48390000000001</v>
      </c>
      <c r="J15" s="16">
        <f t="shared" si="0"/>
        <v>62327.908150000003</v>
      </c>
      <c r="K15" s="16">
        <f t="shared" si="0"/>
        <v>1417.7633000000001</v>
      </c>
      <c r="L15" s="18"/>
      <c r="M15" s="15"/>
      <c r="N15" s="15">
        <v>0.03</v>
      </c>
      <c r="O15" s="15"/>
      <c r="P15" s="15"/>
      <c r="Q15" s="15"/>
      <c r="R15" s="17">
        <f t="shared" si="1"/>
        <v>0.03</v>
      </c>
      <c r="S15" s="16">
        <f t="shared" si="3"/>
        <v>0</v>
      </c>
      <c r="T15" s="15">
        <v>125.46178999999999</v>
      </c>
      <c r="U15" s="15">
        <v>470.52744999999999</v>
      </c>
      <c r="V15" s="15">
        <v>118.24012999999999</v>
      </c>
      <c r="W15" s="15">
        <v>465.86619000000002</v>
      </c>
      <c r="X15" s="15">
        <v>104.49883</v>
      </c>
      <c r="Y15" s="15">
        <v>468.11734000000001</v>
      </c>
      <c r="Z15" s="17">
        <f t="shared" si="4"/>
        <v>348.20074999999997</v>
      </c>
      <c r="AA15" s="16">
        <f t="shared" si="5"/>
        <v>1404.51098</v>
      </c>
      <c r="AB15" s="15">
        <v>2459.0640400000002</v>
      </c>
      <c r="AC15" s="15">
        <v>3.11009</v>
      </c>
      <c r="AD15" s="15">
        <v>2323.2573299999999</v>
      </c>
      <c r="AE15" s="15">
        <v>3.7756699999999999</v>
      </c>
      <c r="AF15" s="15">
        <v>2175.6290300000001</v>
      </c>
      <c r="AG15" s="15">
        <v>6.3665599999999998</v>
      </c>
      <c r="AH15" s="17">
        <f t="shared" si="6"/>
        <v>6957.9503999999997</v>
      </c>
      <c r="AI15" s="16">
        <f t="shared" si="7"/>
        <v>13.252319999999999</v>
      </c>
    </row>
    <row r="16" spans="1:35" s="8" customFormat="1" ht="14.25" x14ac:dyDescent="0.2">
      <c r="A16" s="11">
        <f t="shared" si="2"/>
        <v>10</v>
      </c>
      <c r="B16" s="19" t="s">
        <v>29</v>
      </c>
      <c r="C16" s="13" t="s">
        <v>20</v>
      </c>
      <c r="D16" s="15">
        <v>3567.5255200000001</v>
      </c>
      <c r="E16" s="15">
        <v>1.93347</v>
      </c>
      <c r="F16" s="15">
        <v>3523.2860799999999</v>
      </c>
      <c r="G16" s="15">
        <v>2.0044300000000002</v>
      </c>
      <c r="H16" s="15">
        <v>3098.7865700000002</v>
      </c>
      <c r="I16" s="15">
        <v>1.42893</v>
      </c>
      <c r="J16" s="16">
        <f t="shared" si="0"/>
        <v>10189.598170000001</v>
      </c>
      <c r="K16" s="16">
        <f t="shared" si="0"/>
        <v>5.3668300000000002</v>
      </c>
      <c r="L16" s="18"/>
      <c r="M16" s="15"/>
      <c r="N16" s="15"/>
      <c r="O16" s="15"/>
      <c r="P16" s="15"/>
      <c r="Q16" s="15"/>
      <c r="R16" s="17">
        <f t="shared" si="1"/>
        <v>0</v>
      </c>
      <c r="S16" s="16">
        <f t="shared" si="3"/>
        <v>0</v>
      </c>
      <c r="T16" s="15">
        <v>8.89452</v>
      </c>
      <c r="U16" s="15">
        <v>1.5580000000000001</v>
      </c>
      <c r="V16" s="15">
        <v>9.2214200000000002</v>
      </c>
      <c r="W16" s="15">
        <v>1.425</v>
      </c>
      <c r="X16" s="15">
        <v>7.48874</v>
      </c>
      <c r="Y16" s="15">
        <v>1.4630000000000001</v>
      </c>
      <c r="Z16" s="17">
        <f t="shared" si="4"/>
        <v>25.604680000000002</v>
      </c>
      <c r="AA16" s="16">
        <f t="shared" si="5"/>
        <v>4.4459999999999997</v>
      </c>
      <c r="AB16" s="15">
        <v>732.27099999999996</v>
      </c>
      <c r="AC16" s="15">
        <v>0.37547000000000003</v>
      </c>
      <c r="AD16" s="15">
        <v>727.63166000000001</v>
      </c>
      <c r="AE16" s="15">
        <v>0.57943</v>
      </c>
      <c r="AF16" s="15">
        <v>678.50882999999999</v>
      </c>
      <c r="AG16" s="15">
        <v>-3.4070000000000003E-2</v>
      </c>
      <c r="AH16" s="17">
        <f t="shared" si="6"/>
        <v>2138.41149</v>
      </c>
      <c r="AI16" s="16">
        <f t="shared" si="7"/>
        <v>0.95490000000000008</v>
      </c>
    </row>
    <row r="17" spans="1:35" s="8" customFormat="1" ht="14.25" x14ac:dyDescent="0.2">
      <c r="A17" s="11">
        <f t="shared" si="2"/>
        <v>11</v>
      </c>
      <c r="B17" s="12" t="s">
        <v>30</v>
      </c>
      <c r="C17" s="13" t="s">
        <v>20</v>
      </c>
      <c r="D17" s="15">
        <v>1299.18525</v>
      </c>
      <c r="E17" s="15">
        <v>2.6017100000000002</v>
      </c>
      <c r="F17" s="15">
        <v>1198.70318</v>
      </c>
      <c r="G17" s="15">
        <v>3.23325</v>
      </c>
      <c r="H17" s="15">
        <v>1138.41903</v>
      </c>
      <c r="I17" s="15">
        <v>8.6480099999999993</v>
      </c>
      <c r="J17" s="16">
        <f t="shared" si="0"/>
        <v>3636.30746</v>
      </c>
      <c r="K17" s="16">
        <f t="shared" si="0"/>
        <v>14.48297</v>
      </c>
      <c r="L17" s="18">
        <v>34.576000000000001</v>
      </c>
      <c r="M17" s="15"/>
      <c r="N17" s="15">
        <v>34.372999999999998</v>
      </c>
      <c r="O17" s="15"/>
      <c r="P17" s="15">
        <v>30.033000000000001</v>
      </c>
      <c r="Q17" s="15"/>
      <c r="R17" s="17">
        <f t="shared" si="1"/>
        <v>98.981999999999999</v>
      </c>
      <c r="S17" s="16">
        <f t="shared" si="3"/>
        <v>0</v>
      </c>
      <c r="T17" s="15">
        <v>3.24</v>
      </c>
      <c r="U17" s="15">
        <v>2.61673</v>
      </c>
      <c r="V17" s="15">
        <v>3.0369999999999999</v>
      </c>
      <c r="W17" s="15">
        <v>2.62561</v>
      </c>
      <c r="X17" s="15">
        <v>3.532</v>
      </c>
      <c r="Y17" s="15">
        <v>2.5585200000000001</v>
      </c>
      <c r="Z17" s="17">
        <f t="shared" si="4"/>
        <v>9.8090000000000011</v>
      </c>
      <c r="AA17" s="16">
        <f t="shared" si="5"/>
        <v>7.8008600000000001</v>
      </c>
      <c r="AB17" s="15">
        <v>860.34825000000001</v>
      </c>
      <c r="AC17" s="15">
        <v>-1.502E-2</v>
      </c>
      <c r="AD17" s="15">
        <v>775.11818000000005</v>
      </c>
      <c r="AE17" s="15">
        <v>0.60763999999999996</v>
      </c>
      <c r="AF17" s="15">
        <v>769.66803000000004</v>
      </c>
      <c r="AG17" s="15">
        <v>6.0894899999999996</v>
      </c>
      <c r="AH17" s="17">
        <f t="shared" si="6"/>
        <v>2405.1344600000002</v>
      </c>
      <c r="AI17" s="16">
        <f t="shared" si="7"/>
        <v>6.6971299999999996</v>
      </c>
    </row>
    <row r="18" spans="1:35" s="8" customFormat="1" ht="14.25" x14ac:dyDescent="0.2">
      <c r="A18" s="11">
        <f t="shared" si="2"/>
        <v>12</v>
      </c>
      <c r="B18" s="12" t="s">
        <v>31</v>
      </c>
      <c r="C18" s="13" t="s">
        <v>20</v>
      </c>
      <c r="D18" s="15">
        <v>1269.2111600000001</v>
      </c>
      <c r="E18" s="15">
        <v>2.0053699999999997</v>
      </c>
      <c r="F18" s="15">
        <v>1183.31709</v>
      </c>
      <c r="G18" s="15">
        <v>0.98785999999999974</v>
      </c>
      <c r="H18" s="15">
        <v>1118.29223</v>
      </c>
      <c r="I18" s="15">
        <v>1.01305</v>
      </c>
      <c r="J18" s="16">
        <f t="shared" si="0"/>
        <v>3570.8204800000003</v>
      </c>
      <c r="K18" s="16">
        <f t="shared" si="0"/>
        <v>4.0062799999999994</v>
      </c>
      <c r="L18" s="18">
        <v>15.278</v>
      </c>
      <c r="M18" s="15"/>
      <c r="N18" s="15">
        <v>14.398</v>
      </c>
      <c r="O18" s="15"/>
      <c r="P18" s="15">
        <v>10.521000000000001</v>
      </c>
      <c r="Q18" s="15"/>
      <c r="R18" s="17">
        <f t="shared" si="1"/>
        <v>40.197000000000003</v>
      </c>
      <c r="S18" s="16">
        <f t="shared" si="3"/>
        <v>0</v>
      </c>
      <c r="T18" s="15">
        <v>3.3260000000000001</v>
      </c>
      <c r="U18" s="15">
        <v>2.1469999999999998</v>
      </c>
      <c r="V18" s="15">
        <v>2.6614200000000001</v>
      </c>
      <c r="W18" s="15">
        <v>2.1469999999999998</v>
      </c>
      <c r="X18" s="15">
        <v>2.3622399999999999</v>
      </c>
      <c r="Y18" s="15">
        <v>1.24857</v>
      </c>
      <c r="Z18" s="17">
        <f t="shared" si="4"/>
        <v>8.3496600000000001</v>
      </c>
      <c r="AA18" s="16">
        <f t="shared" si="5"/>
        <v>5.5425699999999996</v>
      </c>
      <c r="AB18" s="15">
        <v>636.77016000000003</v>
      </c>
      <c r="AC18" s="15">
        <v>-0.14163000000000001</v>
      </c>
      <c r="AD18" s="15">
        <v>583.94367</v>
      </c>
      <c r="AE18" s="15">
        <v>-1.1591400000000001</v>
      </c>
      <c r="AF18" s="15">
        <v>584.33099000000004</v>
      </c>
      <c r="AG18" s="15">
        <v>-0.23552000000000001</v>
      </c>
      <c r="AH18" s="17">
        <f t="shared" si="6"/>
        <v>1805.0448200000001</v>
      </c>
      <c r="AI18" s="16">
        <f t="shared" si="7"/>
        <v>-1.39466</v>
      </c>
    </row>
    <row r="19" spans="1:35" s="8" customFormat="1" ht="14.25" x14ac:dyDescent="0.2">
      <c r="A19" s="11">
        <f t="shared" si="2"/>
        <v>13</v>
      </c>
      <c r="B19" s="12" t="s">
        <v>32</v>
      </c>
      <c r="C19" s="13" t="s">
        <v>20</v>
      </c>
      <c r="D19" s="15">
        <v>19435.117119999999</v>
      </c>
      <c r="E19" s="15">
        <v>133.64901</v>
      </c>
      <c r="F19" s="15">
        <v>-1429.6407600000002</v>
      </c>
      <c r="G19" s="15">
        <v>178.869</v>
      </c>
      <c r="H19" s="15">
        <v>17377.42254</v>
      </c>
      <c r="I19" s="15">
        <v>158.69609</v>
      </c>
      <c r="J19" s="16">
        <f t="shared" si="0"/>
        <v>35382.8989</v>
      </c>
      <c r="K19" s="16">
        <f t="shared" si="0"/>
        <v>471.21410000000003</v>
      </c>
      <c r="L19" s="18">
        <v>54.328000000000003</v>
      </c>
      <c r="M19" s="15"/>
      <c r="N19" s="15">
        <v>58.911999999999999</v>
      </c>
      <c r="O19" s="15"/>
      <c r="P19" s="15">
        <v>47.823999999999998</v>
      </c>
      <c r="Q19" s="15"/>
      <c r="R19" s="17">
        <f t="shared" si="1"/>
        <v>161.06400000000002</v>
      </c>
      <c r="S19" s="16">
        <f t="shared" si="3"/>
        <v>0</v>
      </c>
      <c r="T19" s="15">
        <v>203.17599999999999</v>
      </c>
      <c r="U19" s="15">
        <v>97.415350000000004</v>
      </c>
      <c r="V19" s="15">
        <v>188.71494000000001</v>
      </c>
      <c r="W19" s="15">
        <v>99.949619999999996</v>
      </c>
      <c r="X19" s="15">
        <v>165.35347999999999</v>
      </c>
      <c r="Y19" s="15">
        <v>97.027339999999995</v>
      </c>
      <c r="Z19" s="17">
        <f t="shared" si="4"/>
        <v>557.24441999999999</v>
      </c>
      <c r="AA19" s="16">
        <f t="shared" si="5"/>
        <v>294.39231000000001</v>
      </c>
      <c r="AB19" s="15">
        <v>9014.0651199999993</v>
      </c>
      <c r="AC19" s="15">
        <v>36.23366</v>
      </c>
      <c r="AD19" s="15">
        <v>8554.4172999999992</v>
      </c>
      <c r="AE19" s="15">
        <v>78.919380000000004</v>
      </c>
      <c r="AF19" s="15">
        <v>8109.61006</v>
      </c>
      <c r="AG19" s="15">
        <v>61.668750000000003</v>
      </c>
      <c r="AH19" s="17">
        <f t="shared" si="6"/>
        <v>25678.092479999999</v>
      </c>
      <c r="AI19" s="16">
        <f t="shared" si="7"/>
        <v>176.82179000000002</v>
      </c>
    </row>
    <row r="20" spans="1:35" s="8" customFormat="1" ht="14.25" x14ac:dyDescent="0.2">
      <c r="A20" s="11">
        <f t="shared" si="2"/>
        <v>14</v>
      </c>
      <c r="B20" s="12" t="s">
        <v>33</v>
      </c>
      <c r="C20" s="13" t="s">
        <v>20</v>
      </c>
      <c r="D20" s="15">
        <v>5169.9669400000002</v>
      </c>
      <c r="E20" s="15">
        <v>7.5234900000000007</v>
      </c>
      <c r="F20" s="15">
        <v>4970.7381999999998</v>
      </c>
      <c r="G20" s="15">
        <v>4.9092599999999997</v>
      </c>
      <c r="H20" s="15">
        <v>4733.1766299999999</v>
      </c>
      <c r="I20" s="15">
        <v>7.1593800000000005</v>
      </c>
      <c r="J20" s="16">
        <f t="shared" si="0"/>
        <v>14873.88177</v>
      </c>
      <c r="K20" s="16">
        <f t="shared" si="0"/>
        <v>19.592130000000001</v>
      </c>
      <c r="L20" s="18">
        <v>7.7050000000000001</v>
      </c>
      <c r="M20" s="15"/>
      <c r="N20" s="15">
        <v>6.6059999999999999</v>
      </c>
      <c r="O20" s="15"/>
      <c r="P20" s="15">
        <v>5.117</v>
      </c>
      <c r="Q20" s="15"/>
      <c r="R20" s="17">
        <f t="shared" si="1"/>
        <v>19.428000000000001</v>
      </c>
      <c r="S20" s="16">
        <f t="shared" si="3"/>
        <v>0</v>
      </c>
      <c r="T20" s="15">
        <v>45.397599999999997</v>
      </c>
      <c r="U20" s="15">
        <v>6.6211700000000002</v>
      </c>
      <c r="V20" s="15">
        <v>40.792319999999997</v>
      </c>
      <c r="W20" s="15">
        <v>7.0123499999999996</v>
      </c>
      <c r="X20" s="15">
        <v>42.037889999999997</v>
      </c>
      <c r="Y20" s="15">
        <v>5.6208200000000001</v>
      </c>
      <c r="Z20" s="17">
        <f t="shared" si="4"/>
        <v>128.22781000000001</v>
      </c>
      <c r="AA20" s="16">
        <f t="shared" si="5"/>
        <v>19.254339999999999</v>
      </c>
      <c r="AB20" s="15">
        <v>1089.6733400000001</v>
      </c>
      <c r="AC20" s="15">
        <v>0.90232000000000001</v>
      </c>
      <c r="AD20" s="15">
        <v>1059.50288</v>
      </c>
      <c r="AE20" s="15">
        <v>-2.1030899999999999</v>
      </c>
      <c r="AF20" s="15">
        <v>974.34673999999995</v>
      </c>
      <c r="AG20" s="15">
        <v>1.5385599999999999</v>
      </c>
      <c r="AH20" s="17">
        <f t="shared" si="6"/>
        <v>3123.5229600000002</v>
      </c>
      <c r="AI20" s="16">
        <f t="shared" si="7"/>
        <v>2.4408799999999999</v>
      </c>
    </row>
    <row r="21" spans="1:35" s="8" customFormat="1" ht="14.25" x14ac:dyDescent="0.2">
      <c r="A21" s="11">
        <f t="shared" si="2"/>
        <v>15</v>
      </c>
      <c r="B21" s="12" t="s">
        <v>34</v>
      </c>
      <c r="C21" s="13" t="s">
        <v>20</v>
      </c>
      <c r="D21" s="15">
        <v>3299.45586</v>
      </c>
      <c r="E21" s="15">
        <v>36.441270000000003</v>
      </c>
      <c r="F21" s="15">
        <v>3435.5340600000004</v>
      </c>
      <c r="G21" s="15">
        <v>38.015569999999997</v>
      </c>
      <c r="H21" s="15">
        <v>2854.49755</v>
      </c>
      <c r="I21" s="15">
        <v>37.766350000000003</v>
      </c>
      <c r="J21" s="16">
        <f t="shared" si="0"/>
        <v>9589.48747</v>
      </c>
      <c r="K21" s="16">
        <f t="shared" si="0"/>
        <v>112.22319</v>
      </c>
      <c r="L21" s="18">
        <v>40.180999999999997</v>
      </c>
      <c r="M21" s="15"/>
      <c r="N21" s="15">
        <v>36.664999999999999</v>
      </c>
      <c r="O21" s="15"/>
      <c r="P21" s="15">
        <v>35.026000000000003</v>
      </c>
      <c r="Q21" s="15"/>
      <c r="R21" s="17">
        <f t="shared" si="1"/>
        <v>111.87200000000001</v>
      </c>
      <c r="S21" s="16">
        <f t="shared" si="3"/>
        <v>0</v>
      </c>
      <c r="T21" s="15">
        <v>12.333640000000001</v>
      </c>
      <c r="U21" s="15">
        <v>36.441270000000003</v>
      </c>
      <c r="V21" s="15">
        <v>13.17995</v>
      </c>
      <c r="W21" s="15">
        <v>38.015569999999997</v>
      </c>
      <c r="X21" s="15">
        <v>11.48536</v>
      </c>
      <c r="Y21" s="15">
        <v>37.300800000000002</v>
      </c>
      <c r="Z21" s="17">
        <f t="shared" si="4"/>
        <v>36.998950000000001</v>
      </c>
      <c r="AA21" s="16">
        <f t="shared" si="5"/>
        <v>111.75764000000001</v>
      </c>
      <c r="AB21" s="15">
        <v>773.14221999999995</v>
      </c>
      <c r="AC21" s="15">
        <v>0</v>
      </c>
      <c r="AD21" s="15">
        <v>764.55011000000002</v>
      </c>
      <c r="AE21" s="15">
        <v>0</v>
      </c>
      <c r="AF21" s="15">
        <v>721.18218999999999</v>
      </c>
      <c r="AG21" s="15">
        <v>0.46555000000000002</v>
      </c>
      <c r="AH21" s="17">
        <f t="shared" si="6"/>
        <v>2258.8745199999998</v>
      </c>
      <c r="AI21" s="16">
        <f t="shared" si="7"/>
        <v>0.46555000000000002</v>
      </c>
    </row>
    <row r="22" spans="1:35" s="8" customFormat="1" ht="14.25" x14ac:dyDescent="0.2">
      <c r="A22" s="11">
        <f t="shared" si="2"/>
        <v>16</v>
      </c>
      <c r="B22" s="12" t="s">
        <v>35</v>
      </c>
      <c r="C22" s="13" t="s">
        <v>20</v>
      </c>
      <c r="D22" s="15">
        <v>1693.5812599999999</v>
      </c>
      <c r="E22" s="15">
        <v>4.0960000000000107E-2</v>
      </c>
      <c r="F22" s="15">
        <v>1684.89184</v>
      </c>
      <c r="G22" s="15">
        <v>1.7847899999999999</v>
      </c>
      <c r="H22" s="15">
        <v>1521.72201</v>
      </c>
      <c r="I22" s="15">
        <v>3.4952700000000001</v>
      </c>
      <c r="J22" s="16">
        <f t="shared" si="0"/>
        <v>4900.1951100000006</v>
      </c>
      <c r="K22" s="16">
        <f t="shared" si="0"/>
        <v>5.3210199999999999</v>
      </c>
      <c r="L22" s="18">
        <v>4.5359999999999996</v>
      </c>
      <c r="M22" s="15"/>
      <c r="N22" s="15">
        <v>4.8</v>
      </c>
      <c r="O22" s="15"/>
      <c r="P22" s="15">
        <v>3.5960000000000001</v>
      </c>
      <c r="Q22" s="15"/>
      <c r="R22" s="17">
        <f t="shared" si="1"/>
        <v>12.931999999999999</v>
      </c>
      <c r="S22" s="16">
        <f t="shared" si="3"/>
        <v>0</v>
      </c>
      <c r="T22" s="15">
        <v>4.4229700000000003</v>
      </c>
      <c r="U22" s="15">
        <v>3.4279700000000002</v>
      </c>
      <c r="V22" s="15">
        <v>4.3393699999999997</v>
      </c>
      <c r="W22" s="15">
        <v>3.4294099999999998</v>
      </c>
      <c r="X22" s="15">
        <v>3.5086599999999999</v>
      </c>
      <c r="Y22" s="15">
        <v>3.383</v>
      </c>
      <c r="Z22" s="17">
        <f t="shared" si="4"/>
        <v>12.271000000000001</v>
      </c>
      <c r="AA22" s="16">
        <f t="shared" si="5"/>
        <v>10.24038</v>
      </c>
      <c r="AB22" s="15">
        <v>1034.0802900000001</v>
      </c>
      <c r="AC22" s="15">
        <v>-3.3870100000000001</v>
      </c>
      <c r="AD22" s="15">
        <v>1022.81247</v>
      </c>
      <c r="AE22" s="15">
        <v>-1.64462</v>
      </c>
      <c r="AF22" s="15">
        <v>966.15535</v>
      </c>
      <c r="AG22" s="15">
        <v>0.11226999999999999</v>
      </c>
      <c r="AH22" s="17">
        <f t="shared" si="6"/>
        <v>3023.0481100000002</v>
      </c>
      <c r="AI22" s="16">
        <f t="shared" si="7"/>
        <v>-1.5323499999999999</v>
      </c>
    </row>
    <row r="23" spans="1:35" s="8" customFormat="1" ht="14.25" x14ac:dyDescent="0.2">
      <c r="A23" s="11">
        <f t="shared" si="2"/>
        <v>17</v>
      </c>
      <c r="B23" s="12" t="s">
        <v>36</v>
      </c>
      <c r="C23" s="13" t="s">
        <v>20</v>
      </c>
      <c r="D23" s="15">
        <v>2002.8307</v>
      </c>
      <c r="E23" s="15">
        <v>6.07761</v>
      </c>
      <c r="F23" s="15">
        <v>1986.2194</v>
      </c>
      <c r="G23" s="15">
        <v>3.84721</v>
      </c>
      <c r="H23" s="15">
        <v>1750.7941500000002</v>
      </c>
      <c r="I23" s="15">
        <v>5.31656</v>
      </c>
      <c r="J23" s="16">
        <f t="shared" ref="J23:K36" si="8">D23+F23+H23</f>
        <v>5739.8442500000001</v>
      </c>
      <c r="K23" s="16">
        <f t="shared" si="8"/>
        <v>15.241379999999999</v>
      </c>
      <c r="L23" s="18">
        <v>8.9640000000000004</v>
      </c>
      <c r="M23" s="15"/>
      <c r="N23" s="15">
        <v>8.84</v>
      </c>
      <c r="O23" s="15"/>
      <c r="P23" s="15">
        <v>7.8</v>
      </c>
      <c r="Q23" s="15"/>
      <c r="R23" s="17">
        <f t="shared" si="1"/>
        <v>25.604000000000003</v>
      </c>
      <c r="S23" s="16">
        <f t="shared" si="3"/>
        <v>0</v>
      </c>
      <c r="T23" s="15">
        <v>12.400840000000001</v>
      </c>
      <c r="U23" s="15">
        <v>5.1223700000000001</v>
      </c>
      <c r="V23" s="15">
        <v>12.61933</v>
      </c>
      <c r="W23" s="15">
        <v>5.0418799999999999</v>
      </c>
      <c r="X23" s="15">
        <v>11.48733</v>
      </c>
      <c r="Y23" s="15">
        <v>5.2445599999999999</v>
      </c>
      <c r="Z23" s="17">
        <f t="shared" si="4"/>
        <v>36.5075</v>
      </c>
      <c r="AA23" s="16">
        <f t="shared" si="5"/>
        <v>15.408809999999999</v>
      </c>
      <c r="AB23" s="15">
        <v>871.38685999999996</v>
      </c>
      <c r="AC23" s="15">
        <v>0.95523999999999998</v>
      </c>
      <c r="AD23" s="15">
        <v>853.84106999999995</v>
      </c>
      <c r="AE23" s="15">
        <v>-1.1946699999999999</v>
      </c>
      <c r="AF23" s="15">
        <v>791.09882000000005</v>
      </c>
      <c r="AG23" s="15">
        <v>7.1999999999999995E-2</v>
      </c>
      <c r="AH23" s="17">
        <f t="shared" si="6"/>
        <v>2516.3267500000002</v>
      </c>
      <c r="AI23" s="16">
        <f t="shared" si="7"/>
        <v>1.0272399999999999</v>
      </c>
    </row>
    <row r="24" spans="1:35" s="8" customFormat="1" ht="14.25" x14ac:dyDescent="0.2">
      <c r="A24" s="11">
        <f t="shared" si="2"/>
        <v>18</v>
      </c>
      <c r="B24" s="12" t="s">
        <v>37</v>
      </c>
      <c r="C24" s="13" t="s">
        <v>20</v>
      </c>
      <c r="D24" s="15">
        <v>3274.6007600000003</v>
      </c>
      <c r="E24" s="15">
        <v>20.076750000000001</v>
      </c>
      <c r="F24" s="15">
        <v>3281.6180300000001</v>
      </c>
      <c r="G24" s="15">
        <v>18.623079999999998</v>
      </c>
      <c r="H24" s="15">
        <v>2969.5924800000003</v>
      </c>
      <c r="I24" s="15">
        <v>19.25395</v>
      </c>
      <c r="J24" s="16">
        <f t="shared" si="8"/>
        <v>9525.811270000002</v>
      </c>
      <c r="K24" s="16">
        <f t="shared" si="8"/>
        <v>57.953779999999995</v>
      </c>
      <c r="L24" s="18">
        <v>43.658999999999999</v>
      </c>
      <c r="M24" s="15"/>
      <c r="N24" s="15">
        <v>44.148000000000003</v>
      </c>
      <c r="O24" s="15"/>
      <c r="P24" s="15">
        <v>43.537999999999997</v>
      </c>
      <c r="Q24" s="15"/>
      <c r="R24" s="17">
        <f t="shared" si="1"/>
        <v>131.345</v>
      </c>
      <c r="S24" s="16">
        <f t="shared" si="3"/>
        <v>0</v>
      </c>
      <c r="T24" s="15">
        <v>22.412019999999998</v>
      </c>
      <c r="U24" s="15">
        <v>19.67155</v>
      </c>
      <c r="V24" s="15">
        <v>21.939779999999999</v>
      </c>
      <c r="W24" s="15">
        <v>19.72758</v>
      </c>
      <c r="X24" s="15">
        <v>21.36769</v>
      </c>
      <c r="Y24" s="15">
        <v>19.028839999999999</v>
      </c>
      <c r="Z24" s="17">
        <f t="shared" si="4"/>
        <v>65.719489999999993</v>
      </c>
      <c r="AA24" s="16">
        <f t="shared" si="5"/>
        <v>58.427970000000002</v>
      </c>
      <c r="AB24" s="15">
        <v>1284.0247400000001</v>
      </c>
      <c r="AC24" s="15">
        <v>0.4052</v>
      </c>
      <c r="AD24" s="15">
        <v>1240.8462500000001</v>
      </c>
      <c r="AE24" s="15">
        <v>-1.1045</v>
      </c>
      <c r="AF24" s="15">
        <v>1202.7987900000001</v>
      </c>
      <c r="AG24" s="15">
        <v>0.22511</v>
      </c>
      <c r="AH24" s="17">
        <f t="shared" si="6"/>
        <v>3727.6697800000002</v>
      </c>
      <c r="AI24" s="16">
        <f t="shared" si="7"/>
        <v>0.63031000000000004</v>
      </c>
    </row>
    <row r="25" spans="1:35" s="8" customFormat="1" ht="14.25" x14ac:dyDescent="0.2">
      <c r="A25" s="11">
        <f t="shared" si="2"/>
        <v>19</v>
      </c>
      <c r="B25" s="12" t="s">
        <v>38</v>
      </c>
      <c r="C25" s="13" t="s">
        <v>20</v>
      </c>
      <c r="D25" s="15">
        <v>1564.8705</v>
      </c>
      <c r="E25" s="15">
        <v>1.66988</v>
      </c>
      <c r="F25" s="15">
        <v>1530.5116</v>
      </c>
      <c r="G25" s="15">
        <v>0.66883999999999999</v>
      </c>
      <c r="H25" s="15">
        <v>1382.5381</v>
      </c>
      <c r="I25" s="15">
        <v>0.99174000000000007</v>
      </c>
      <c r="J25" s="16">
        <f t="shared" si="8"/>
        <v>4477.9201999999996</v>
      </c>
      <c r="K25" s="16">
        <f t="shared" si="8"/>
        <v>3.33046</v>
      </c>
      <c r="L25" s="18">
        <v>0.31</v>
      </c>
      <c r="M25" s="15"/>
      <c r="N25" s="15">
        <v>0.90700000000000003</v>
      </c>
      <c r="O25" s="15"/>
      <c r="P25" s="15">
        <v>0.32400000000000001</v>
      </c>
      <c r="Q25" s="15"/>
      <c r="R25" s="17">
        <f t="shared" si="1"/>
        <v>1.5410000000000001</v>
      </c>
      <c r="S25" s="16">
        <f t="shared" si="3"/>
        <v>0</v>
      </c>
      <c r="T25" s="15">
        <v>7.0004900000000001</v>
      </c>
      <c r="U25" s="15">
        <v>0.28499999999999998</v>
      </c>
      <c r="V25" s="15">
        <v>8.9215900000000001</v>
      </c>
      <c r="W25" s="15">
        <v>0.28499999999999998</v>
      </c>
      <c r="X25" s="15">
        <v>4.9514199999999997</v>
      </c>
      <c r="Y25" s="15">
        <v>0.28499999999999998</v>
      </c>
      <c r="Z25" s="17">
        <f t="shared" si="4"/>
        <v>20.8735</v>
      </c>
      <c r="AA25" s="16">
        <f t="shared" si="5"/>
        <v>0.85499999999999998</v>
      </c>
      <c r="AB25" s="15">
        <v>841.25600999999995</v>
      </c>
      <c r="AC25" s="15">
        <v>1.3848800000000001</v>
      </c>
      <c r="AD25" s="15">
        <v>805.69901000000004</v>
      </c>
      <c r="AE25" s="15">
        <v>0.38384000000000001</v>
      </c>
      <c r="AF25" s="15">
        <v>759.27868000000001</v>
      </c>
      <c r="AG25" s="15">
        <v>0.70674000000000003</v>
      </c>
      <c r="AH25" s="17">
        <f t="shared" si="6"/>
        <v>2406.2336999999998</v>
      </c>
      <c r="AI25" s="16">
        <f t="shared" si="7"/>
        <v>2.47546</v>
      </c>
    </row>
    <row r="26" spans="1:35" s="8" customFormat="1" ht="14.25" x14ac:dyDescent="0.2">
      <c r="A26" s="11">
        <f t="shared" si="2"/>
        <v>20</v>
      </c>
      <c r="B26" s="12" t="s">
        <v>39</v>
      </c>
      <c r="C26" s="13" t="s">
        <v>20</v>
      </c>
      <c r="D26" s="15">
        <v>665.1597999999999</v>
      </c>
      <c r="E26" s="15">
        <v>1.1970000000000008E-2</v>
      </c>
      <c r="F26" s="15">
        <v>665.23234000000002</v>
      </c>
      <c r="G26" s="15">
        <v>-7.6130000000000003E-2</v>
      </c>
      <c r="H26" s="15">
        <v>603.54677000000004</v>
      </c>
      <c r="I26" s="15">
        <v>-0.12193000000000001</v>
      </c>
      <c r="J26" s="16">
        <f t="shared" si="8"/>
        <v>1933.9389099999999</v>
      </c>
      <c r="K26" s="16">
        <f t="shared" si="8"/>
        <v>-0.18609000000000001</v>
      </c>
      <c r="L26" s="18">
        <v>19.881</v>
      </c>
      <c r="M26" s="15"/>
      <c r="N26" s="15">
        <v>21.98</v>
      </c>
      <c r="O26" s="15"/>
      <c r="P26" s="15">
        <v>19.068999999999999</v>
      </c>
      <c r="Q26" s="15"/>
      <c r="R26" s="17">
        <f t="shared" si="1"/>
        <v>60.930000000000007</v>
      </c>
      <c r="S26" s="16">
        <f t="shared" si="3"/>
        <v>0</v>
      </c>
      <c r="T26" s="15">
        <v>7.4137300000000002</v>
      </c>
      <c r="U26" s="15">
        <v>0.19</v>
      </c>
      <c r="V26" s="15">
        <v>7.2715500000000004</v>
      </c>
      <c r="W26" s="15">
        <v>-2.6460000000000001E-2</v>
      </c>
      <c r="X26" s="15">
        <v>4.91012</v>
      </c>
      <c r="Y26" s="15">
        <v>0.17100000000000001</v>
      </c>
      <c r="Z26" s="17">
        <f t="shared" si="4"/>
        <v>19.595400000000001</v>
      </c>
      <c r="AA26" s="16">
        <f t="shared" si="5"/>
        <v>0.36099999999999999</v>
      </c>
      <c r="AB26" s="15">
        <v>291.26006999999998</v>
      </c>
      <c r="AC26" s="15">
        <v>-0.17802999999999999</v>
      </c>
      <c r="AD26" s="15">
        <v>291.48478999999998</v>
      </c>
      <c r="AE26" s="15">
        <v>-4.9669999999999999E-2</v>
      </c>
      <c r="AF26" s="15">
        <v>267.96465000000001</v>
      </c>
      <c r="AG26" s="15">
        <v>-0.29293000000000002</v>
      </c>
      <c r="AH26" s="17">
        <f t="shared" si="6"/>
        <v>850.70951000000002</v>
      </c>
      <c r="AI26" s="16">
        <f t="shared" si="7"/>
        <v>-0.34260000000000002</v>
      </c>
    </row>
    <row r="27" spans="1:35" s="8" customFormat="1" ht="14.25" x14ac:dyDescent="0.2">
      <c r="A27" s="11">
        <f t="shared" si="2"/>
        <v>21</v>
      </c>
      <c r="B27" s="12" t="s">
        <v>40</v>
      </c>
      <c r="C27" s="13" t="s">
        <v>20</v>
      </c>
      <c r="D27" s="15">
        <v>5405.6400699999995</v>
      </c>
      <c r="E27" s="15">
        <v>55.522919999999999</v>
      </c>
      <c r="F27" s="15">
        <v>5196.2184699999998</v>
      </c>
      <c r="G27" s="15">
        <v>53.900440000000003</v>
      </c>
      <c r="H27" s="15">
        <v>4979.1357200000002</v>
      </c>
      <c r="I27" s="15">
        <v>39.218829999999997</v>
      </c>
      <c r="J27" s="16">
        <f t="shared" si="8"/>
        <v>15580.994259999999</v>
      </c>
      <c r="K27" s="16">
        <f t="shared" si="8"/>
        <v>148.64219</v>
      </c>
      <c r="L27" s="18">
        <v>19.039000000000001</v>
      </c>
      <c r="M27" s="15"/>
      <c r="N27" s="15">
        <v>18.829000000000001</v>
      </c>
      <c r="O27" s="15"/>
      <c r="P27" s="15">
        <v>14.053000000000001</v>
      </c>
      <c r="Q27" s="15"/>
      <c r="R27" s="17">
        <f t="shared" si="1"/>
        <v>51.921000000000006</v>
      </c>
      <c r="S27" s="16">
        <f t="shared" si="3"/>
        <v>0</v>
      </c>
      <c r="T27" s="15">
        <v>109.65691</v>
      </c>
      <c r="U27" s="15">
        <v>19.618040000000001</v>
      </c>
      <c r="V27" s="15">
        <v>96.903949999999995</v>
      </c>
      <c r="W27" s="15">
        <v>22.967140000000001</v>
      </c>
      <c r="X27" s="15">
        <v>103.20465</v>
      </c>
      <c r="Y27" s="15">
        <v>20.81549</v>
      </c>
      <c r="Z27" s="17">
        <f t="shared" si="4"/>
        <v>309.76551000000001</v>
      </c>
      <c r="AA27" s="16">
        <f t="shared" si="5"/>
        <v>63.400670000000005</v>
      </c>
      <c r="AB27" s="15">
        <v>3333.2211600000001</v>
      </c>
      <c r="AC27" s="15">
        <v>35.904879999999999</v>
      </c>
      <c r="AD27" s="15">
        <v>3131.42652</v>
      </c>
      <c r="AE27" s="15">
        <v>30.933299999999999</v>
      </c>
      <c r="AF27" s="15">
        <v>3082.7760699999999</v>
      </c>
      <c r="AG27" s="15">
        <v>18.40334</v>
      </c>
      <c r="AH27" s="17">
        <f t="shared" si="6"/>
        <v>9547.4237499999999</v>
      </c>
      <c r="AI27" s="16">
        <f t="shared" si="7"/>
        <v>85.241519999999994</v>
      </c>
    </row>
    <row r="28" spans="1:35" s="8" customFormat="1" ht="14.25" x14ac:dyDescent="0.2">
      <c r="A28" s="11">
        <f t="shared" si="2"/>
        <v>22</v>
      </c>
      <c r="B28" s="12" t="s">
        <v>41</v>
      </c>
      <c r="C28" s="13" t="s">
        <v>20</v>
      </c>
      <c r="D28" s="15">
        <v>3908.5920900000001</v>
      </c>
      <c r="E28" s="15">
        <v>15.40249</v>
      </c>
      <c r="F28" s="15">
        <v>3757.1617699999997</v>
      </c>
      <c r="G28" s="15">
        <v>34.9176</v>
      </c>
      <c r="H28" s="15">
        <v>3500.9758999999999</v>
      </c>
      <c r="I28" s="15">
        <v>24.640909999999998</v>
      </c>
      <c r="J28" s="16">
        <f t="shared" si="8"/>
        <v>11166.72976</v>
      </c>
      <c r="K28" s="16">
        <f t="shared" si="8"/>
        <v>74.960999999999999</v>
      </c>
      <c r="L28" s="18">
        <v>24.173999999999999</v>
      </c>
      <c r="M28" s="15"/>
      <c r="N28" s="15">
        <v>28.837</v>
      </c>
      <c r="O28" s="15"/>
      <c r="P28" s="15">
        <v>21.021000000000001</v>
      </c>
      <c r="Q28" s="15"/>
      <c r="R28" s="17">
        <f t="shared" si="1"/>
        <v>74.031999999999996</v>
      </c>
      <c r="S28" s="16">
        <f t="shared" si="3"/>
        <v>0</v>
      </c>
      <c r="T28" s="15">
        <v>61.470140000000001</v>
      </c>
      <c r="U28" s="15">
        <v>14.74709</v>
      </c>
      <c r="V28" s="15">
        <v>52.590060000000001</v>
      </c>
      <c r="W28" s="15">
        <v>17.027290000000001</v>
      </c>
      <c r="X28" s="15">
        <v>52.770820000000001</v>
      </c>
      <c r="Y28" s="15">
        <v>13.33492</v>
      </c>
      <c r="Z28" s="17">
        <f t="shared" si="4"/>
        <v>166.83102000000002</v>
      </c>
      <c r="AA28" s="16">
        <f t="shared" si="5"/>
        <v>45.109300000000005</v>
      </c>
      <c r="AB28" s="15">
        <v>2107.85295</v>
      </c>
      <c r="AC28" s="15">
        <v>0.65539999999999998</v>
      </c>
      <c r="AD28" s="15">
        <v>1943.1307099999999</v>
      </c>
      <c r="AE28" s="15">
        <v>17.890309999999999</v>
      </c>
      <c r="AF28" s="15">
        <v>1981.05008</v>
      </c>
      <c r="AG28" s="15">
        <v>11.30599</v>
      </c>
      <c r="AH28" s="17">
        <f t="shared" si="6"/>
        <v>6032.0337399999999</v>
      </c>
      <c r="AI28" s="16">
        <f t="shared" si="7"/>
        <v>29.851700000000001</v>
      </c>
    </row>
    <row r="29" spans="1:35" s="8" customFormat="1" ht="14.25" x14ac:dyDescent="0.2">
      <c r="A29" s="11">
        <f t="shared" si="2"/>
        <v>23</v>
      </c>
      <c r="B29" s="12" t="s">
        <v>42</v>
      </c>
      <c r="C29" s="13" t="s">
        <v>20</v>
      </c>
      <c r="D29" s="15">
        <v>4022.1719900000003</v>
      </c>
      <c r="E29" s="15">
        <v>68.427959999999999</v>
      </c>
      <c r="F29" s="15">
        <v>4056.7369400000002</v>
      </c>
      <c r="G29" s="15">
        <v>64.670950000000005</v>
      </c>
      <c r="H29" s="15">
        <v>3633.6227399999998</v>
      </c>
      <c r="I29" s="15">
        <v>52.41263</v>
      </c>
      <c r="J29" s="16">
        <f t="shared" si="8"/>
        <v>11712.53167</v>
      </c>
      <c r="K29" s="16">
        <f t="shared" si="8"/>
        <v>185.51154</v>
      </c>
      <c r="L29" s="18">
        <v>9.4649999999999999</v>
      </c>
      <c r="M29" s="15"/>
      <c r="N29" s="15">
        <v>13.875</v>
      </c>
      <c r="O29" s="15"/>
      <c r="P29" s="15">
        <v>6.3479999999999999</v>
      </c>
      <c r="Q29" s="15"/>
      <c r="R29" s="17">
        <f t="shared" si="1"/>
        <v>29.687999999999999</v>
      </c>
      <c r="S29" s="16">
        <f t="shared" si="3"/>
        <v>0</v>
      </c>
      <c r="T29" s="15">
        <v>18.156639999999999</v>
      </c>
      <c r="U29" s="15">
        <v>63.509740000000001</v>
      </c>
      <c r="V29" s="15">
        <v>19.2957</v>
      </c>
      <c r="W29" s="15">
        <v>64.922049999999999</v>
      </c>
      <c r="X29" s="15">
        <v>14.15568</v>
      </c>
      <c r="Y29" s="15">
        <v>52.569710000000001</v>
      </c>
      <c r="Z29" s="17">
        <f t="shared" si="4"/>
        <v>51.608019999999996</v>
      </c>
      <c r="AA29" s="16">
        <f t="shared" si="5"/>
        <v>181.00150000000002</v>
      </c>
      <c r="AB29" s="15">
        <v>1160.7853500000001</v>
      </c>
      <c r="AC29" s="15">
        <v>4.9182199999999998</v>
      </c>
      <c r="AD29" s="15">
        <v>1119.6352400000001</v>
      </c>
      <c r="AE29" s="15">
        <v>-0.25109999999999999</v>
      </c>
      <c r="AF29" s="15">
        <v>1058.0190600000001</v>
      </c>
      <c r="AG29" s="15">
        <v>-0.15708</v>
      </c>
      <c r="AH29" s="17">
        <f t="shared" si="6"/>
        <v>3338.4396500000003</v>
      </c>
      <c r="AI29" s="16">
        <f t="shared" si="7"/>
        <v>4.7611400000000001</v>
      </c>
    </row>
    <row r="30" spans="1:35" s="8" customFormat="1" ht="14.25" x14ac:dyDescent="0.2">
      <c r="A30" s="11">
        <f t="shared" si="2"/>
        <v>24</v>
      </c>
      <c r="B30" s="12" t="s">
        <v>43</v>
      </c>
      <c r="C30" s="13" t="s">
        <v>20</v>
      </c>
      <c r="D30" s="15">
        <v>908.27760999999998</v>
      </c>
      <c r="E30" s="15">
        <v>1.0297800000000001</v>
      </c>
      <c r="F30" s="15">
        <v>921.75198</v>
      </c>
      <c r="G30" s="15">
        <v>5.5547900000000006</v>
      </c>
      <c r="H30" s="15">
        <v>820.21702000000005</v>
      </c>
      <c r="I30" s="15">
        <v>5.2646300000000004</v>
      </c>
      <c r="J30" s="16">
        <f t="shared" si="8"/>
        <v>2650.2466100000001</v>
      </c>
      <c r="K30" s="16">
        <f t="shared" si="8"/>
        <v>11.849200000000002</v>
      </c>
      <c r="L30" s="18">
        <v>1.671</v>
      </c>
      <c r="M30" s="15"/>
      <c r="N30" s="15">
        <v>1.302</v>
      </c>
      <c r="O30" s="15"/>
      <c r="P30" s="15">
        <v>0.88600000000000001</v>
      </c>
      <c r="Q30" s="15"/>
      <c r="R30" s="17">
        <f t="shared" si="1"/>
        <v>3.859</v>
      </c>
      <c r="S30" s="16">
        <f t="shared" si="3"/>
        <v>0</v>
      </c>
      <c r="T30" s="15">
        <v>5.8444000000000003</v>
      </c>
      <c r="U30" s="15">
        <v>3.8380000000000001</v>
      </c>
      <c r="V30" s="15">
        <v>6.7750199999999996</v>
      </c>
      <c r="W30" s="15">
        <v>3.9140000000000001</v>
      </c>
      <c r="X30" s="15">
        <v>5.4424200000000003</v>
      </c>
      <c r="Y30" s="15">
        <v>3.9329999999999998</v>
      </c>
      <c r="Z30" s="17">
        <f t="shared" si="4"/>
        <v>18.06184</v>
      </c>
      <c r="AA30" s="16">
        <f t="shared" si="5"/>
        <v>11.685</v>
      </c>
      <c r="AB30" s="15">
        <v>476.35521</v>
      </c>
      <c r="AC30" s="15">
        <v>-2.8082199999999999</v>
      </c>
      <c r="AD30" s="15">
        <v>464.15496000000002</v>
      </c>
      <c r="AE30" s="15">
        <v>1.64079</v>
      </c>
      <c r="AF30" s="15">
        <v>436.2466</v>
      </c>
      <c r="AG30" s="15">
        <v>1.3316300000000001</v>
      </c>
      <c r="AH30" s="17">
        <f t="shared" si="6"/>
        <v>1376.75677</v>
      </c>
      <c r="AI30" s="16">
        <f t="shared" si="7"/>
        <v>2.9724200000000001</v>
      </c>
    </row>
    <row r="31" spans="1:35" s="8" customFormat="1" ht="14.25" x14ac:dyDescent="0.2">
      <c r="A31" s="11">
        <f t="shared" si="2"/>
        <v>25</v>
      </c>
      <c r="B31" s="12" t="s">
        <v>44</v>
      </c>
      <c r="C31" s="13" t="s">
        <v>20</v>
      </c>
      <c r="D31" s="15">
        <v>878.30034999999998</v>
      </c>
      <c r="E31" s="15">
        <v>5.7000000000000002E-2</v>
      </c>
      <c r="F31" s="15">
        <v>871.28711999999996</v>
      </c>
      <c r="G31" s="15">
        <v>5.7000000000000002E-2</v>
      </c>
      <c r="H31" s="15">
        <v>762.52507000000003</v>
      </c>
      <c r="I31" s="15">
        <v>5.7000000000000002E-2</v>
      </c>
      <c r="J31" s="16">
        <f t="shared" si="8"/>
        <v>2512.1125400000001</v>
      </c>
      <c r="K31" s="16">
        <f t="shared" si="8"/>
        <v>0.17100000000000001</v>
      </c>
      <c r="L31" s="18"/>
      <c r="M31" s="15"/>
      <c r="N31" s="15"/>
      <c r="O31" s="15"/>
      <c r="P31" s="15"/>
      <c r="Q31" s="15"/>
      <c r="R31" s="17">
        <f t="shared" si="1"/>
        <v>0</v>
      </c>
      <c r="S31" s="16">
        <f t="shared" si="3"/>
        <v>0</v>
      </c>
      <c r="T31" s="15">
        <v>10.02233</v>
      </c>
      <c r="U31" s="15">
        <v>5.7000000000000002E-2</v>
      </c>
      <c r="V31" s="15">
        <v>9.5609800000000007</v>
      </c>
      <c r="W31" s="15">
        <v>5.7000000000000002E-2</v>
      </c>
      <c r="X31" s="15">
        <v>9.2371800000000004</v>
      </c>
      <c r="Y31" s="15">
        <v>5.7000000000000002E-2</v>
      </c>
      <c r="Z31" s="17">
        <f t="shared" si="4"/>
        <v>28.820489999999999</v>
      </c>
      <c r="AA31" s="16">
        <f t="shared" si="5"/>
        <v>0.17100000000000001</v>
      </c>
      <c r="AB31" s="15">
        <v>417.55802</v>
      </c>
      <c r="AC31" s="15">
        <v>0</v>
      </c>
      <c r="AD31" s="15">
        <v>398.72913999999997</v>
      </c>
      <c r="AE31" s="15">
        <v>0</v>
      </c>
      <c r="AF31" s="15">
        <v>387.86588999999998</v>
      </c>
      <c r="AG31" s="15">
        <v>0</v>
      </c>
      <c r="AH31" s="17">
        <f t="shared" si="6"/>
        <v>1204.1530499999999</v>
      </c>
      <c r="AI31" s="16">
        <f t="shared" si="7"/>
        <v>0</v>
      </c>
    </row>
    <row r="32" spans="1:35" s="8" customFormat="1" ht="14.25" x14ac:dyDescent="0.2">
      <c r="A32" s="11">
        <f t="shared" si="2"/>
        <v>26</v>
      </c>
      <c r="B32" s="12" t="s">
        <v>45</v>
      </c>
      <c r="C32" s="13" t="s">
        <v>20</v>
      </c>
      <c r="D32" s="15">
        <v>12261.318090000001</v>
      </c>
      <c r="E32" s="15">
        <v>60.616909999999997</v>
      </c>
      <c r="F32" s="15">
        <v>12051.004149999999</v>
      </c>
      <c r="G32" s="15">
        <v>56.123000000000005</v>
      </c>
      <c r="H32" s="15">
        <v>11195.946540000001</v>
      </c>
      <c r="I32" s="15">
        <v>56.216560000000001</v>
      </c>
      <c r="J32" s="16">
        <f t="shared" si="8"/>
        <v>35508.268779999999</v>
      </c>
      <c r="K32" s="16">
        <f t="shared" si="8"/>
        <v>172.95647000000002</v>
      </c>
      <c r="L32" s="18">
        <v>1.0229999999999999</v>
      </c>
      <c r="M32" s="15"/>
      <c r="N32" s="15">
        <v>0.82699999999999996</v>
      </c>
      <c r="O32" s="15"/>
      <c r="P32" s="15">
        <v>0.5</v>
      </c>
      <c r="Q32" s="15"/>
      <c r="R32" s="17">
        <f t="shared" si="1"/>
        <v>2.3499999999999996</v>
      </c>
      <c r="S32" s="16">
        <f t="shared" si="3"/>
        <v>0</v>
      </c>
      <c r="T32" s="15">
        <v>106.76083</v>
      </c>
      <c r="U32" s="15">
        <v>49.501049999999999</v>
      </c>
      <c r="V32" s="15">
        <v>97.171189999999996</v>
      </c>
      <c r="W32" s="15">
        <v>47.158270000000002</v>
      </c>
      <c r="X32" s="15">
        <v>93.698340000000002</v>
      </c>
      <c r="Y32" s="15">
        <v>47.749510000000001</v>
      </c>
      <c r="Z32" s="17">
        <f t="shared" si="4"/>
        <v>297.63036</v>
      </c>
      <c r="AA32" s="16">
        <f t="shared" si="5"/>
        <v>144.40883000000002</v>
      </c>
      <c r="AB32" s="15">
        <v>3035.2232600000002</v>
      </c>
      <c r="AC32" s="15">
        <v>11.11586</v>
      </c>
      <c r="AD32" s="15">
        <v>2845.7289599999999</v>
      </c>
      <c r="AE32" s="15">
        <v>8.9647299999999994</v>
      </c>
      <c r="AF32" s="15">
        <v>2769.4461999999999</v>
      </c>
      <c r="AG32" s="15">
        <v>8.4670500000000004</v>
      </c>
      <c r="AH32" s="17">
        <f t="shared" si="6"/>
        <v>8650.3984199999995</v>
      </c>
      <c r="AI32" s="16">
        <f t="shared" si="7"/>
        <v>28.547640000000001</v>
      </c>
    </row>
    <row r="33" spans="1:35" s="8" customFormat="1" ht="14.25" x14ac:dyDescent="0.2">
      <c r="A33" s="11">
        <f t="shared" si="2"/>
        <v>27</v>
      </c>
      <c r="B33" s="12" t="s">
        <v>46</v>
      </c>
      <c r="C33" s="13" t="s">
        <v>20</v>
      </c>
      <c r="D33" s="15">
        <v>1939.9836399999999</v>
      </c>
      <c r="E33" s="15">
        <v>4.3371700000000004</v>
      </c>
      <c r="F33" s="15">
        <v>1901.13221</v>
      </c>
      <c r="G33" s="15">
        <v>0.65292000000000006</v>
      </c>
      <c r="H33" s="15">
        <v>1697.3569</v>
      </c>
      <c r="I33" s="15">
        <v>4.3425799999999999</v>
      </c>
      <c r="J33" s="16">
        <f t="shared" si="8"/>
        <v>5538.4727499999999</v>
      </c>
      <c r="K33" s="16">
        <f t="shared" si="8"/>
        <v>9.3326700000000002</v>
      </c>
      <c r="L33" s="18">
        <v>42.85</v>
      </c>
      <c r="M33" s="15"/>
      <c r="N33" s="15">
        <v>37.941000000000003</v>
      </c>
      <c r="O33" s="15"/>
      <c r="P33" s="15">
        <v>17.529</v>
      </c>
      <c r="Q33" s="15"/>
      <c r="R33" s="17">
        <f t="shared" si="1"/>
        <v>98.32</v>
      </c>
      <c r="S33" s="16">
        <f t="shared" si="3"/>
        <v>0</v>
      </c>
      <c r="T33" s="15">
        <v>20.030860000000001</v>
      </c>
      <c r="U33" s="15">
        <v>1.167</v>
      </c>
      <c r="V33" s="15">
        <v>17.09366</v>
      </c>
      <c r="W33" s="15">
        <v>1.167</v>
      </c>
      <c r="X33" s="15">
        <v>19.714390000000002</v>
      </c>
      <c r="Y33" s="15">
        <v>1.1424799999999999</v>
      </c>
      <c r="Z33" s="17">
        <f t="shared" si="4"/>
        <v>56.838910000000006</v>
      </c>
      <c r="AA33" s="16">
        <f t="shared" si="5"/>
        <v>3.47648</v>
      </c>
      <c r="AB33" s="15">
        <v>981.77678000000003</v>
      </c>
      <c r="AC33" s="15">
        <v>3.1701700000000002</v>
      </c>
      <c r="AD33" s="15">
        <v>971.73455000000001</v>
      </c>
      <c r="AE33" s="15">
        <v>-0.51407999999999998</v>
      </c>
      <c r="AF33" s="15">
        <v>919.55051000000003</v>
      </c>
      <c r="AG33" s="15">
        <v>3.2000999999999999</v>
      </c>
      <c r="AH33" s="17">
        <f t="shared" si="6"/>
        <v>2873.0618400000003</v>
      </c>
      <c r="AI33" s="16">
        <f t="shared" si="7"/>
        <v>6.3702699999999997</v>
      </c>
    </row>
    <row r="34" spans="1:35" s="8" customFormat="1" ht="14.25" x14ac:dyDescent="0.2">
      <c r="A34" s="11">
        <f t="shared" si="2"/>
        <v>28</v>
      </c>
      <c r="B34" s="12" t="s">
        <v>47</v>
      </c>
      <c r="C34" s="13" t="s">
        <v>20</v>
      </c>
      <c r="D34" s="15">
        <v>682.81365000000005</v>
      </c>
      <c r="E34" s="15">
        <v>3.0874799999999998</v>
      </c>
      <c r="F34" s="15">
        <v>704.28873999999996</v>
      </c>
      <c r="G34" s="15">
        <v>2.6414599999999999</v>
      </c>
      <c r="H34" s="15">
        <v>600.35759000000007</v>
      </c>
      <c r="I34" s="15">
        <v>3.5309400000000002</v>
      </c>
      <c r="J34" s="16">
        <f t="shared" si="8"/>
        <v>1987.4599800000001</v>
      </c>
      <c r="K34" s="16">
        <f t="shared" si="8"/>
        <v>9.259879999999999</v>
      </c>
      <c r="L34" s="18">
        <v>3.9390000000000001</v>
      </c>
      <c r="M34" s="15"/>
      <c r="N34" s="15">
        <v>4.2110000000000003</v>
      </c>
      <c r="O34" s="15"/>
      <c r="P34" s="15">
        <v>3.194</v>
      </c>
      <c r="Q34" s="15"/>
      <c r="R34" s="17">
        <f t="shared" si="1"/>
        <v>11.344000000000001</v>
      </c>
      <c r="S34" s="16">
        <f t="shared" si="3"/>
        <v>0</v>
      </c>
      <c r="T34" s="15">
        <v>2.5541299999999998</v>
      </c>
      <c r="U34" s="15">
        <v>3.0874799999999998</v>
      </c>
      <c r="V34" s="15">
        <v>2.5059399999999998</v>
      </c>
      <c r="W34" s="15">
        <v>2.6414599999999999</v>
      </c>
      <c r="X34" s="15">
        <v>2.1799300000000001</v>
      </c>
      <c r="Y34" s="15">
        <v>2.6589100000000001</v>
      </c>
      <c r="Z34" s="17">
        <f t="shared" si="4"/>
        <v>7.24</v>
      </c>
      <c r="AA34" s="16">
        <f t="shared" si="5"/>
        <v>8.3878500000000003</v>
      </c>
      <c r="AB34" s="15">
        <v>307.11351999999999</v>
      </c>
      <c r="AC34" s="15">
        <v>0</v>
      </c>
      <c r="AD34" s="15">
        <v>310.32479999999998</v>
      </c>
      <c r="AE34" s="15">
        <v>0</v>
      </c>
      <c r="AF34" s="15">
        <v>272.95666</v>
      </c>
      <c r="AG34" s="15">
        <v>0.87202999999999997</v>
      </c>
      <c r="AH34" s="17">
        <f t="shared" si="6"/>
        <v>890.39498000000003</v>
      </c>
      <c r="AI34" s="16">
        <f t="shared" si="7"/>
        <v>0.87202999999999997</v>
      </c>
    </row>
    <row r="35" spans="1:35" s="8" customFormat="1" ht="14.25" x14ac:dyDescent="0.2">
      <c r="A35" s="11">
        <f t="shared" si="2"/>
        <v>29</v>
      </c>
      <c r="B35" s="12" t="s">
        <v>48</v>
      </c>
      <c r="C35" s="13" t="s">
        <v>20</v>
      </c>
      <c r="D35" s="15">
        <v>3728.19083</v>
      </c>
      <c r="E35" s="15">
        <v>7.0406399999999998</v>
      </c>
      <c r="F35" s="15">
        <v>3638.8029100000003</v>
      </c>
      <c r="G35" s="15">
        <v>12.588280000000001</v>
      </c>
      <c r="H35" s="15">
        <v>3294.77243</v>
      </c>
      <c r="I35" s="15">
        <v>10.40436</v>
      </c>
      <c r="J35" s="16">
        <f t="shared" si="8"/>
        <v>10661.766169999999</v>
      </c>
      <c r="K35" s="16">
        <f t="shared" si="8"/>
        <v>30.033280000000001</v>
      </c>
      <c r="L35" s="18">
        <v>29.859000000000002</v>
      </c>
      <c r="M35" s="15"/>
      <c r="N35" s="15">
        <v>28.381</v>
      </c>
      <c r="O35" s="15"/>
      <c r="P35" s="15">
        <v>22.826000000000001</v>
      </c>
      <c r="Q35" s="15"/>
      <c r="R35" s="17">
        <f t="shared" si="1"/>
        <v>81.066000000000003</v>
      </c>
      <c r="S35" s="16">
        <f t="shared" si="3"/>
        <v>0</v>
      </c>
      <c r="T35" s="15">
        <v>287.40796</v>
      </c>
      <c r="U35" s="15">
        <v>9.2833299999999994</v>
      </c>
      <c r="V35" s="15">
        <v>257.90996000000001</v>
      </c>
      <c r="W35" s="15">
        <v>9.74085</v>
      </c>
      <c r="X35" s="15">
        <v>265.67137000000002</v>
      </c>
      <c r="Y35" s="15">
        <v>9.3694199999999999</v>
      </c>
      <c r="Z35" s="17">
        <f t="shared" si="4"/>
        <v>810.98928999999998</v>
      </c>
      <c r="AA35" s="16">
        <f t="shared" si="5"/>
        <v>28.393599999999999</v>
      </c>
      <c r="AB35" s="15">
        <v>1214.4678699999999</v>
      </c>
      <c r="AC35" s="15">
        <v>-2.2426900000000001</v>
      </c>
      <c r="AD35" s="15">
        <v>1087.09295</v>
      </c>
      <c r="AE35" s="15">
        <v>2.8474300000000001</v>
      </c>
      <c r="AF35" s="15">
        <v>1049.5200600000001</v>
      </c>
      <c r="AG35" s="15">
        <v>1.03494</v>
      </c>
      <c r="AH35" s="17">
        <f t="shared" si="6"/>
        <v>3351.0808799999995</v>
      </c>
      <c r="AI35" s="16">
        <f t="shared" si="7"/>
        <v>3.8823699999999999</v>
      </c>
    </row>
    <row r="36" spans="1:35" s="8" customFormat="1" ht="14.25" x14ac:dyDescent="0.2">
      <c r="A36" s="11">
        <f t="shared" si="2"/>
        <v>30</v>
      </c>
      <c r="B36" s="12" t="s">
        <v>49</v>
      </c>
      <c r="C36" s="13" t="s">
        <v>20</v>
      </c>
      <c r="D36" s="15">
        <v>1521.18499</v>
      </c>
      <c r="E36" s="15">
        <v>6.5260499999999997</v>
      </c>
      <c r="F36" s="15">
        <v>1426.5463500000001</v>
      </c>
      <c r="G36" s="15">
        <v>5.3387099999999998</v>
      </c>
      <c r="H36" s="15">
        <v>1489.1593800000001</v>
      </c>
      <c r="I36" s="15">
        <v>7.1083400000000001</v>
      </c>
      <c r="J36" s="16">
        <f t="shared" si="8"/>
        <v>4436.8907200000003</v>
      </c>
      <c r="K36" s="16">
        <f t="shared" si="8"/>
        <v>18.973100000000002</v>
      </c>
      <c r="L36" s="18">
        <v>29.411999999999999</v>
      </c>
      <c r="M36" s="15"/>
      <c r="N36" s="15">
        <v>32.624000000000002</v>
      </c>
      <c r="O36" s="15"/>
      <c r="P36" s="15">
        <v>25.033000000000001</v>
      </c>
      <c r="Q36" s="15"/>
      <c r="R36" s="17">
        <f t="shared" si="1"/>
        <v>87.069000000000003</v>
      </c>
      <c r="S36" s="16">
        <f t="shared" si="3"/>
        <v>0</v>
      </c>
      <c r="T36" s="15">
        <v>36.002780000000001</v>
      </c>
      <c r="U36" s="15">
        <v>5.7751000000000001</v>
      </c>
      <c r="V36" s="15">
        <v>36.987630000000003</v>
      </c>
      <c r="W36" s="15">
        <v>6.2468300000000001</v>
      </c>
      <c r="X36" s="15">
        <v>33.807670000000002</v>
      </c>
      <c r="Y36" s="15">
        <v>5.8995199999999999</v>
      </c>
      <c r="Z36" s="17">
        <f t="shared" si="4"/>
        <v>106.79808</v>
      </c>
      <c r="AA36" s="16">
        <f t="shared" si="5"/>
        <v>17.92145</v>
      </c>
      <c r="AB36" s="15">
        <v>567.87820999999997</v>
      </c>
      <c r="AC36" s="15">
        <v>0.75095000000000001</v>
      </c>
      <c r="AD36" s="15">
        <v>546.10871999999995</v>
      </c>
      <c r="AE36" s="15">
        <v>-0.90812000000000004</v>
      </c>
      <c r="AF36" s="15">
        <v>529.09970999999996</v>
      </c>
      <c r="AG36" s="15">
        <v>1.20882</v>
      </c>
      <c r="AH36" s="17">
        <f t="shared" si="6"/>
        <v>1643.08664</v>
      </c>
      <c r="AI36" s="16">
        <f t="shared" si="7"/>
        <v>1.95977</v>
      </c>
    </row>
    <row r="37" spans="1:35" s="8" customFormat="1" ht="14.25" customHeight="1" x14ac:dyDescent="0.2">
      <c r="A37" s="54" t="s">
        <v>50</v>
      </c>
      <c r="B37" s="54"/>
      <c r="C37" s="21" t="s">
        <v>51</v>
      </c>
      <c r="D37" s="22">
        <f t="shared" ref="D37:AI37" si="9">SUM(D7:D36)</f>
        <v>421938.88659999997</v>
      </c>
      <c r="E37" s="23">
        <f t="shared" si="9"/>
        <v>6251.533300000001</v>
      </c>
      <c r="F37" s="22">
        <f t="shared" si="9"/>
        <v>420312.91138000006</v>
      </c>
      <c r="G37" s="23">
        <f t="shared" si="9"/>
        <v>6318.2184899999984</v>
      </c>
      <c r="H37" s="22">
        <f t="shared" si="9"/>
        <v>350684.32819000009</v>
      </c>
      <c r="I37" s="23">
        <f t="shared" si="9"/>
        <v>6202.4116600000007</v>
      </c>
      <c r="J37" s="22">
        <f>SUM(J7:J36)</f>
        <v>1192936.1261700003</v>
      </c>
      <c r="K37" s="23">
        <f t="shared" si="9"/>
        <v>18772.16345</v>
      </c>
      <c r="L37" s="22">
        <f t="shared" si="9"/>
        <v>606.22</v>
      </c>
      <c r="M37" s="23">
        <f t="shared" si="9"/>
        <v>0</v>
      </c>
      <c r="N37" s="22">
        <f t="shared" si="9"/>
        <v>625.24900000000002</v>
      </c>
      <c r="O37" s="23">
        <f t="shared" si="9"/>
        <v>0</v>
      </c>
      <c r="P37" s="22">
        <f t="shared" si="9"/>
        <v>502.56200000000024</v>
      </c>
      <c r="Q37" s="23">
        <f t="shared" si="9"/>
        <v>0</v>
      </c>
      <c r="R37" s="22">
        <f t="shared" si="9"/>
        <v>1734.0309999999999</v>
      </c>
      <c r="S37" s="23">
        <f t="shared" si="9"/>
        <v>0</v>
      </c>
      <c r="T37" s="22">
        <f t="shared" si="9"/>
        <v>2544.4125999999997</v>
      </c>
      <c r="U37" s="23">
        <f t="shared" si="9"/>
        <v>5996.4495500000003</v>
      </c>
      <c r="V37" s="22">
        <f t="shared" si="9"/>
        <v>2340.1526999999996</v>
      </c>
      <c r="W37" s="23">
        <f t="shared" si="9"/>
        <v>5939.4986699999981</v>
      </c>
      <c r="X37" s="22">
        <f t="shared" si="9"/>
        <v>2236.9768599999998</v>
      </c>
      <c r="Y37" s="23">
        <f t="shared" si="9"/>
        <v>5916.0819099999981</v>
      </c>
      <c r="Z37" s="24">
        <f t="shared" si="9"/>
        <v>7121.54216</v>
      </c>
      <c r="AA37" s="25">
        <f t="shared" si="9"/>
        <v>17852.05659</v>
      </c>
      <c r="AB37" s="22">
        <f t="shared" si="9"/>
        <v>57155.761999999988</v>
      </c>
      <c r="AC37" s="23">
        <f t="shared" si="9"/>
        <v>255.08374999999998</v>
      </c>
      <c r="AD37" s="22">
        <f t="shared" si="9"/>
        <v>54555.704679999995</v>
      </c>
      <c r="AE37" s="23">
        <f t="shared" si="9"/>
        <v>378.71982000000003</v>
      </c>
      <c r="AF37" s="22">
        <f t="shared" si="9"/>
        <v>52133.132330000015</v>
      </c>
      <c r="AG37" s="23">
        <f t="shared" si="9"/>
        <v>286.32975000000005</v>
      </c>
      <c r="AH37" s="22">
        <f t="shared" si="9"/>
        <v>163844.59901000001</v>
      </c>
      <c r="AI37" s="23">
        <f t="shared" si="9"/>
        <v>946.36718000000019</v>
      </c>
    </row>
    <row r="39" spans="1:35" ht="12.75" customHeight="1" x14ac:dyDescent="0.2">
      <c r="B39" s="50" t="s">
        <v>52</v>
      </c>
      <c r="C39" s="50"/>
      <c r="L39" s="7"/>
      <c r="M39" s="7"/>
      <c r="N39" s="7"/>
      <c r="O39" s="7"/>
      <c r="P39" s="7"/>
      <c r="Q39" s="7"/>
      <c r="T39" s="7"/>
      <c r="U39" s="7"/>
      <c r="V39" s="7"/>
      <c r="W39" s="7"/>
      <c r="X39" s="7"/>
      <c r="Y39" s="7"/>
      <c r="AB39" s="7"/>
      <c r="AC39" s="7"/>
      <c r="AD39" s="7"/>
      <c r="AE39" s="7"/>
      <c r="AF39" s="7"/>
      <c r="AG39" s="7"/>
    </row>
    <row r="40" spans="1:35" x14ac:dyDescent="0.2">
      <c r="A40" s="51" t="s">
        <v>8</v>
      </c>
      <c r="B40" s="51" t="s">
        <v>9</v>
      </c>
      <c r="C40" s="51" t="s">
        <v>10</v>
      </c>
      <c r="D40" s="46" t="s">
        <v>53</v>
      </c>
      <c r="E40" s="47"/>
      <c r="F40" s="47"/>
      <c r="G40" s="47"/>
      <c r="H40" s="48" t="s">
        <v>12</v>
      </c>
      <c r="I40" s="48"/>
      <c r="J40" s="48"/>
      <c r="K40" s="49"/>
      <c r="L40" s="46" t="s">
        <v>53</v>
      </c>
      <c r="M40" s="47"/>
      <c r="N40" s="47"/>
      <c r="O40" s="47"/>
      <c r="P40" s="48" t="s">
        <v>12</v>
      </c>
      <c r="Q40" s="48"/>
      <c r="R40" s="48"/>
      <c r="S40" s="49"/>
      <c r="T40" s="46" t="s">
        <v>53</v>
      </c>
      <c r="U40" s="47"/>
      <c r="V40" s="47"/>
      <c r="W40" s="47"/>
      <c r="X40" s="48" t="s">
        <v>12</v>
      </c>
      <c r="Y40" s="48"/>
      <c r="Z40" s="48"/>
      <c r="AA40" s="49"/>
      <c r="AB40" s="46" t="s">
        <v>53</v>
      </c>
      <c r="AC40" s="47"/>
      <c r="AD40" s="47"/>
      <c r="AE40" s="47"/>
      <c r="AF40" s="48" t="s">
        <v>12</v>
      </c>
      <c r="AG40" s="48"/>
      <c r="AH40" s="48"/>
      <c r="AI40" s="49"/>
    </row>
    <row r="41" spans="1:35" x14ac:dyDescent="0.2">
      <c r="A41" s="52"/>
      <c r="B41" s="52"/>
      <c r="C41" s="52"/>
      <c r="D41" s="45" t="s">
        <v>54</v>
      </c>
      <c r="E41" s="45"/>
      <c r="F41" s="45" t="s">
        <v>55</v>
      </c>
      <c r="G41" s="45"/>
      <c r="H41" s="45" t="s">
        <v>56</v>
      </c>
      <c r="I41" s="45"/>
      <c r="J41" s="45" t="s">
        <v>57</v>
      </c>
      <c r="K41" s="45"/>
      <c r="L41" s="45" t="s">
        <v>54</v>
      </c>
      <c r="M41" s="45"/>
      <c r="N41" s="45" t="s">
        <v>55</v>
      </c>
      <c r="O41" s="45"/>
      <c r="P41" s="45" t="s">
        <v>56</v>
      </c>
      <c r="Q41" s="45"/>
      <c r="R41" s="45" t="s">
        <v>57</v>
      </c>
      <c r="S41" s="45"/>
      <c r="T41" s="45" t="s">
        <v>54</v>
      </c>
      <c r="U41" s="45"/>
      <c r="V41" s="45" t="s">
        <v>55</v>
      </c>
      <c r="W41" s="45"/>
      <c r="X41" s="45" t="s">
        <v>56</v>
      </c>
      <c r="Y41" s="45"/>
      <c r="Z41" s="45" t="s">
        <v>57</v>
      </c>
      <c r="AA41" s="45"/>
      <c r="AB41" s="45" t="s">
        <v>54</v>
      </c>
      <c r="AC41" s="45"/>
      <c r="AD41" s="45" t="s">
        <v>55</v>
      </c>
      <c r="AE41" s="45"/>
      <c r="AF41" s="45" t="s">
        <v>56</v>
      </c>
      <c r="AG41" s="45"/>
      <c r="AH41" s="45" t="s">
        <v>57</v>
      </c>
      <c r="AI41" s="45"/>
    </row>
    <row r="42" spans="1:35" ht="141" customHeight="1" x14ac:dyDescent="0.2">
      <c r="A42" s="53"/>
      <c r="B42" s="53"/>
      <c r="C42" s="53"/>
      <c r="D42" s="9" t="s">
        <v>17</v>
      </c>
      <c r="E42" s="9" t="s">
        <v>18</v>
      </c>
      <c r="F42" s="9" t="s">
        <v>17</v>
      </c>
      <c r="G42" s="9" t="s">
        <v>18</v>
      </c>
      <c r="H42" s="9" t="s">
        <v>17</v>
      </c>
      <c r="I42" s="9" t="s">
        <v>18</v>
      </c>
      <c r="J42" s="9" t="s">
        <v>17</v>
      </c>
      <c r="K42" s="9" t="s">
        <v>18</v>
      </c>
      <c r="L42" s="9" t="s">
        <v>17</v>
      </c>
      <c r="M42" s="9" t="s">
        <v>18</v>
      </c>
      <c r="N42" s="9" t="s">
        <v>17</v>
      </c>
      <c r="O42" s="9" t="s">
        <v>18</v>
      </c>
      <c r="P42" s="9" t="s">
        <v>17</v>
      </c>
      <c r="Q42" s="9" t="s">
        <v>18</v>
      </c>
      <c r="R42" s="9" t="s">
        <v>17</v>
      </c>
      <c r="S42" s="9" t="s">
        <v>18</v>
      </c>
      <c r="T42" s="9" t="s">
        <v>17</v>
      </c>
      <c r="U42" s="9" t="s">
        <v>18</v>
      </c>
      <c r="V42" s="9" t="s">
        <v>17</v>
      </c>
      <c r="W42" s="9" t="s">
        <v>18</v>
      </c>
      <c r="X42" s="9" t="s">
        <v>17</v>
      </c>
      <c r="Y42" s="9" t="s">
        <v>18</v>
      </c>
      <c r="Z42" s="9" t="s">
        <v>17</v>
      </c>
      <c r="AA42" s="9" t="s">
        <v>18</v>
      </c>
      <c r="AB42" s="9" t="s">
        <v>17</v>
      </c>
      <c r="AC42" s="9" t="s">
        <v>18</v>
      </c>
      <c r="AD42" s="9" t="s">
        <v>17</v>
      </c>
      <c r="AE42" s="9" t="s">
        <v>18</v>
      </c>
      <c r="AF42" s="9" t="s">
        <v>17</v>
      </c>
      <c r="AG42" s="9" t="s">
        <v>18</v>
      </c>
      <c r="AH42" s="9" t="s">
        <v>17</v>
      </c>
      <c r="AI42" s="9" t="s">
        <v>18</v>
      </c>
    </row>
    <row r="43" spans="1:35" ht="14.25" x14ac:dyDescent="0.2">
      <c r="A43" s="11">
        <v>1</v>
      </c>
      <c r="B43" s="12" t="s">
        <v>19</v>
      </c>
      <c r="C43" s="13" t="s">
        <v>20</v>
      </c>
      <c r="D43" s="15">
        <v>2085.50756</v>
      </c>
      <c r="E43" s="15">
        <v>42.064319999999995</v>
      </c>
      <c r="F43" s="15">
        <v>1328.8565000000001</v>
      </c>
      <c r="G43" s="15">
        <v>28.716830000000002</v>
      </c>
      <c r="H43" s="15">
        <v>436.78834000000001</v>
      </c>
      <c r="I43" s="15">
        <v>32.030999999999999</v>
      </c>
      <c r="J43" s="16">
        <f t="shared" ref="J43:K72" si="10">D43+F43+H43</f>
        <v>3851.1523999999999</v>
      </c>
      <c r="K43" s="16">
        <f t="shared" si="10"/>
        <v>102.81215</v>
      </c>
      <c r="L43" s="26">
        <v>2.5649999999999999</v>
      </c>
      <c r="M43" s="15"/>
      <c r="N43" s="15">
        <v>0.13200000000000001</v>
      </c>
      <c r="O43" s="15"/>
      <c r="P43" s="15">
        <v>1.5620000000000001</v>
      </c>
      <c r="Q43" s="15"/>
      <c r="R43" s="17">
        <f t="shared" ref="R43:S72" si="11">L43+N43+P43</f>
        <v>4.2590000000000003</v>
      </c>
      <c r="S43" s="16">
        <f t="shared" si="11"/>
        <v>0</v>
      </c>
      <c r="T43" s="15">
        <v>11.139530000000001</v>
      </c>
      <c r="U43" s="15">
        <v>23.371259999999999</v>
      </c>
      <c r="V43" s="15">
        <v>4.6570600000000004</v>
      </c>
      <c r="W43" s="15">
        <v>21.358460000000001</v>
      </c>
      <c r="X43" s="15">
        <v>2.0312399999999999</v>
      </c>
      <c r="Y43" s="15">
        <v>22.295010000000001</v>
      </c>
      <c r="Z43" s="17">
        <f>T43+V43+X43</f>
        <v>17.827830000000002</v>
      </c>
      <c r="AA43" s="16">
        <f>IF(U43&lt;0,SUM(W43,Y43),IF(W43&lt;0,SUM(U43,Y43),IF(Y43&lt;0,SUM(U43,W43),SUM(U43,W43,Y43))))</f>
        <v>67.024730000000005</v>
      </c>
      <c r="AB43" s="15">
        <v>1332.82203</v>
      </c>
      <c r="AC43" s="15">
        <v>18.693059999999999</v>
      </c>
      <c r="AD43" s="15">
        <v>582.65344000000005</v>
      </c>
      <c r="AE43" s="15">
        <v>7.3583699999999999</v>
      </c>
      <c r="AF43" s="15">
        <v>256.35410000000002</v>
      </c>
      <c r="AG43" s="15">
        <v>9.7359899999999993</v>
      </c>
      <c r="AH43" s="17">
        <f>AB43+AD43+AF43</f>
        <v>2171.8295699999999</v>
      </c>
      <c r="AI43" s="16">
        <f>IF(AC43&lt;0,SUM(AE43,AG43),IF(AE43&lt;0,SUM(AC43,AG43),IF(AG43&lt;0,SUM(AC43,AE43),SUM(AC43,AE43,AG43))))</f>
        <v>35.787419999999997</v>
      </c>
    </row>
    <row r="44" spans="1:35" ht="14.25" x14ac:dyDescent="0.2">
      <c r="A44" s="11">
        <f t="shared" ref="A44:A72" si="12">A43+1</f>
        <v>2</v>
      </c>
      <c r="B44" s="12" t="s">
        <v>21</v>
      </c>
      <c r="C44" s="13" t="s">
        <v>20</v>
      </c>
      <c r="D44" s="15">
        <v>2451.6347299999998</v>
      </c>
      <c r="E44" s="15">
        <v>37.804659999999998</v>
      </c>
      <c r="F44" s="15">
        <v>2011.5540099999998</v>
      </c>
      <c r="G44" s="15">
        <v>35.442319999999995</v>
      </c>
      <c r="H44" s="15">
        <v>731.92753000000005</v>
      </c>
      <c r="I44" s="15">
        <v>34.516190000000002</v>
      </c>
      <c r="J44" s="16">
        <f t="shared" si="10"/>
        <v>5195.1162699999995</v>
      </c>
      <c r="K44" s="16">
        <f t="shared" si="10"/>
        <v>107.76317</v>
      </c>
      <c r="L44" s="15">
        <v>10.917999999999999</v>
      </c>
      <c r="M44" s="15"/>
      <c r="N44" s="15">
        <v>0.34399999999999997</v>
      </c>
      <c r="O44" s="15"/>
      <c r="P44" s="15"/>
      <c r="Q44" s="15"/>
      <c r="R44" s="17">
        <f t="shared" si="11"/>
        <v>11.261999999999999</v>
      </c>
      <c r="S44" s="16">
        <f t="shared" si="11"/>
        <v>0</v>
      </c>
      <c r="T44" s="15">
        <v>90.837209999999999</v>
      </c>
      <c r="U44" s="15">
        <v>34.539589999999997</v>
      </c>
      <c r="V44" s="15">
        <v>44.49794</v>
      </c>
      <c r="W44" s="15">
        <v>35.914299999999997</v>
      </c>
      <c r="X44" s="15">
        <v>24.047889999999999</v>
      </c>
      <c r="Y44" s="15">
        <v>36.183700000000002</v>
      </c>
      <c r="Z44" s="17">
        <f t="shared" ref="Z44:Z72" si="13">T44+V44+X44</f>
        <v>159.38303999999999</v>
      </c>
      <c r="AA44" s="16">
        <f t="shared" ref="AA44:AA72" si="14">IF(U44&lt;0,SUM(W44,Y44),IF(W44&lt;0,SUM(U44,Y44),IF(Y44&lt;0,SUM(U44,W44),SUM(U44,W44,Y44))))</f>
        <v>106.63759</v>
      </c>
      <c r="AB44" s="15">
        <v>759.02751999999998</v>
      </c>
      <c r="AC44" s="15">
        <v>3.2650700000000001</v>
      </c>
      <c r="AD44" s="15">
        <v>365.28607</v>
      </c>
      <c r="AE44" s="15">
        <v>-0.47198000000000001</v>
      </c>
      <c r="AF44" s="15">
        <v>153.42864</v>
      </c>
      <c r="AG44" s="15">
        <v>-1.66751</v>
      </c>
      <c r="AH44" s="17">
        <f t="shared" ref="AH44:AH72" si="15">AB44+AD44+AF44</f>
        <v>1277.7422300000001</v>
      </c>
      <c r="AI44" s="16">
        <f t="shared" ref="AI44:AI72" si="16">IF(AC44&lt;0,SUM(AE44,AG44),IF(AE44&lt;0,SUM(AC44,AG44),IF(AG44&lt;0,SUM(AC44,AE44),SUM(AC44,AE44,AG44))))</f>
        <v>1.5975600000000001</v>
      </c>
    </row>
    <row r="45" spans="1:35" ht="14.25" x14ac:dyDescent="0.2">
      <c r="A45" s="11">
        <f t="shared" si="12"/>
        <v>3</v>
      </c>
      <c r="B45" s="12" t="s">
        <v>22</v>
      </c>
      <c r="C45" s="13" t="s">
        <v>20</v>
      </c>
      <c r="D45" s="15">
        <v>1220.2069099999999</v>
      </c>
      <c r="E45" s="15">
        <v>10.153599999999999</v>
      </c>
      <c r="F45" s="15">
        <v>793.70773000000008</v>
      </c>
      <c r="G45" s="15">
        <v>10.92484</v>
      </c>
      <c r="H45" s="15">
        <v>166.00837000000001</v>
      </c>
      <c r="I45" s="15">
        <v>9.8005899999999997</v>
      </c>
      <c r="J45" s="16">
        <f t="shared" si="10"/>
        <v>2179.92301</v>
      </c>
      <c r="K45" s="16">
        <f t="shared" si="10"/>
        <v>30.87903</v>
      </c>
      <c r="L45" s="15">
        <v>34.526000000000003</v>
      </c>
      <c r="M45" s="15"/>
      <c r="N45" s="15">
        <v>6.867</v>
      </c>
      <c r="O45" s="15"/>
      <c r="P45" s="15"/>
      <c r="Q45" s="15"/>
      <c r="R45" s="17">
        <f t="shared" si="11"/>
        <v>41.393000000000001</v>
      </c>
      <c r="S45" s="16">
        <f t="shared" si="11"/>
        <v>0</v>
      </c>
      <c r="T45" s="15">
        <v>9.92225</v>
      </c>
      <c r="U45" s="15">
        <v>6.3653899999999997</v>
      </c>
      <c r="V45" s="15">
        <v>4.9734499999999997</v>
      </c>
      <c r="W45" s="15">
        <v>6.2361899999999997</v>
      </c>
      <c r="X45" s="15">
        <v>2.3615200000000001</v>
      </c>
      <c r="Y45" s="15">
        <v>6.0561499999999997</v>
      </c>
      <c r="Z45" s="17">
        <f t="shared" si="13"/>
        <v>17.25722</v>
      </c>
      <c r="AA45" s="16">
        <f t="shared" si="14"/>
        <v>18.657729999999997</v>
      </c>
      <c r="AB45" s="15">
        <v>704.27466000000004</v>
      </c>
      <c r="AC45" s="15">
        <v>3.7882099999999999</v>
      </c>
      <c r="AD45" s="15">
        <v>282.72428000000002</v>
      </c>
      <c r="AE45" s="15">
        <v>4.68865</v>
      </c>
      <c r="AF45" s="15">
        <v>131.60785000000001</v>
      </c>
      <c r="AG45" s="15">
        <v>3.74444</v>
      </c>
      <c r="AH45" s="17">
        <f t="shared" si="15"/>
        <v>1118.60679</v>
      </c>
      <c r="AI45" s="16">
        <f t="shared" si="16"/>
        <v>12.221299999999999</v>
      </c>
    </row>
    <row r="46" spans="1:35" ht="14.25" x14ac:dyDescent="0.2">
      <c r="A46" s="11">
        <f t="shared" si="12"/>
        <v>4</v>
      </c>
      <c r="B46" s="12" t="s">
        <v>23</v>
      </c>
      <c r="C46" s="13" t="s">
        <v>20</v>
      </c>
      <c r="D46" s="15">
        <v>3257.0753800000002</v>
      </c>
      <c r="E46" s="15">
        <v>43.826590000000003</v>
      </c>
      <c r="F46" s="15">
        <v>2509.83763</v>
      </c>
      <c r="G46" s="15">
        <v>39.337040000000002</v>
      </c>
      <c r="H46" s="15">
        <v>1121.36214</v>
      </c>
      <c r="I46" s="15">
        <v>44.114109999999997</v>
      </c>
      <c r="J46" s="16">
        <f t="shared" si="10"/>
        <v>6888.2751500000004</v>
      </c>
      <c r="K46" s="16">
        <f t="shared" si="10"/>
        <v>127.27774000000001</v>
      </c>
      <c r="L46" s="15">
        <v>15.348000000000001</v>
      </c>
      <c r="M46" s="15"/>
      <c r="N46" s="15">
        <v>1.722</v>
      </c>
      <c r="O46" s="15"/>
      <c r="P46" s="15"/>
      <c r="Q46" s="15"/>
      <c r="R46" s="17">
        <f t="shared" si="11"/>
        <v>17.07</v>
      </c>
      <c r="S46" s="16">
        <f t="shared" si="11"/>
        <v>0</v>
      </c>
      <c r="T46" s="15">
        <v>32.140920000000001</v>
      </c>
      <c r="U46" s="15">
        <v>36.756740000000001</v>
      </c>
      <c r="V46" s="15">
        <v>15.07342</v>
      </c>
      <c r="W46" s="15">
        <v>36.125329999999998</v>
      </c>
      <c r="X46" s="15">
        <v>9.9300499999999996</v>
      </c>
      <c r="Y46" s="15">
        <v>35.043909999999997</v>
      </c>
      <c r="Z46" s="17">
        <f t="shared" si="13"/>
        <v>57.144390000000001</v>
      </c>
      <c r="AA46" s="16">
        <f t="shared" si="14"/>
        <v>107.92598</v>
      </c>
      <c r="AB46" s="15">
        <v>1287.54646</v>
      </c>
      <c r="AC46" s="15">
        <v>7.0698499999999997</v>
      </c>
      <c r="AD46" s="15">
        <v>557.37621000000001</v>
      </c>
      <c r="AE46" s="15">
        <v>3.2117100000000001</v>
      </c>
      <c r="AF46" s="15">
        <v>239.77808999999999</v>
      </c>
      <c r="AG46" s="15">
        <v>9.0701999999999998</v>
      </c>
      <c r="AH46" s="17">
        <f t="shared" si="15"/>
        <v>2084.7007599999997</v>
      </c>
      <c r="AI46" s="16">
        <f t="shared" si="16"/>
        <v>19.351759999999999</v>
      </c>
    </row>
    <row r="47" spans="1:35" ht="14.25" x14ac:dyDescent="0.2">
      <c r="A47" s="11">
        <f t="shared" si="12"/>
        <v>5</v>
      </c>
      <c r="B47" s="19" t="s">
        <v>24</v>
      </c>
      <c r="C47" s="13" t="s">
        <v>20</v>
      </c>
      <c r="D47" s="15">
        <v>14937.68766</v>
      </c>
      <c r="E47" s="15">
        <v>594.56190000000004</v>
      </c>
      <c r="F47" s="15">
        <v>13927.97525</v>
      </c>
      <c r="G47" s="15">
        <v>577.58777999999995</v>
      </c>
      <c r="H47" s="15">
        <v>5411.5679099999998</v>
      </c>
      <c r="I47" s="15">
        <v>586.35106999999994</v>
      </c>
      <c r="J47" s="16">
        <f t="shared" si="10"/>
        <v>34277.230819999997</v>
      </c>
      <c r="K47" s="16">
        <f t="shared" si="10"/>
        <v>1758.5007499999999</v>
      </c>
      <c r="L47" s="15">
        <v>24.494999999999997</v>
      </c>
      <c r="M47" s="15"/>
      <c r="N47" s="15">
        <v>12.472000000000001</v>
      </c>
      <c r="O47" s="15"/>
      <c r="P47" s="15">
        <v>11.422000000000001</v>
      </c>
      <c r="Q47" s="15"/>
      <c r="R47" s="17">
        <f t="shared" si="11"/>
        <v>48.388999999999996</v>
      </c>
      <c r="S47" s="16">
        <f t="shared" si="11"/>
        <v>0</v>
      </c>
      <c r="T47" s="15">
        <v>66.997860000000003</v>
      </c>
      <c r="U47" s="15">
        <v>572.66610000000003</v>
      </c>
      <c r="V47" s="15">
        <v>37.486629999999998</v>
      </c>
      <c r="W47" s="15">
        <v>566.54012999999998</v>
      </c>
      <c r="X47" s="15">
        <v>29.231059999999999</v>
      </c>
      <c r="Y47" s="15">
        <v>562.03117999999995</v>
      </c>
      <c r="Z47" s="17">
        <f t="shared" si="13"/>
        <v>133.71555000000001</v>
      </c>
      <c r="AA47" s="16">
        <f t="shared" si="14"/>
        <v>1701.23741</v>
      </c>
      <c r="AB47" s="15">
        <v>1680.7808</v>
      </c>
      <c r="AC47" s="15">
        <v>21.895800000000001</v>
      </c>
      <c r="AD47" s="15">
        <v>700.57961999999998</v>
      </c>
      <c r="AE47" s="15">
        <v>11.047650000000001</v>
      </c>
      <c r="AF47" s="15">
        <v>278.02085</v>
      </c>
      <c r="AG47" s="15">
        <v>24.319890000000001</v>
      </c>
      <c r="AH47" s="17">
        <f t="shared" si="15"/>
        <v>2659.3812699999999</v>
      </c>
      <c r="AI47" s="16">
        <f t="shared" si="16"/>
        <v>57.263339999999999</v>
      </c>
    </row>
    <row r="48" spans="1:35" ht="14.25" x14ac:dyDescent="0.2">
      <c r="A48" s="11">
        <f t="shared" si="12"/>
        <v>6</v>
      </c>
      <c r="B48" s="19" t="s">
        <v>25</v>
      </c>
      <c r="C48" s="13" t="s">
        <v>20</v>
      </c>
      <c r="D48" s="15">
        <v>18681.09143</v>
      </c>
      <c r="E48" s="15">
        <v>190.34549999999999</v>
      </c>
      <c r="F48" s="15">
        <v>18502.696919999998</v>
      </c>
      <c r="G48" s="15">
        <v>188.37755000000001</v>
      </c>
      <c r="H48" s="15">
        <v>9835.1960600000002</v>
      </c>
      <c r="I48" s="15">
        <v>187.83454</v>
      </c>
      <c r="J48" s="16">
        <f t="shared" si="10"/>
        <v>47018.984410000005</v>
      </c>
      <c r="K48" s="16">
        <f t="shared" si="10"/>
        <v>566.55759</v>
      </c>
      <c r="L48" s="15"/>
      <c r="M48" s="15"/>
      <c r="N48" s="15"/>
      <c r="O48" s="15"/>
      <c r="P48" s="15"/>
      <c r="Q48" s="15"/>
      <c r="R48" s="17">
        <f t="shared" si="11"/>
        <v>0</v>
      </c>
      <c r="S48" s="16">
        <f t="shared" si="11"/>
        <v>0</v>
      </c>
      <c r="T48" s="15">
        <v>43.423319999999997</v>
      </c>
      <c r="U48" s="15">
        <v>190.34549999999999</v>
      </c>
      <c r="V48" s="15">
        <v>30.414200000000001</v>
      </c>
      <c r="W48" s="15">
        <v>188.37755000000001</v>
      </c>
      <c r="X48" s="15">
        <v>23.5169</v>
      </c>
      <c r="Y48" s="15">
        <v>187.83454</v>
      </c>
      <c r="Z48" s="17">
        <f t="shared" si="13"/>
        <v>97.354420000000005</v>
      </c>
      <c r="AA48" s="16">
        <f t="shared" si="14"/>
        <v>566.55759</v>
      </c>
      <c r="AB48" s="15">
        <v>280.57911000000001</v>
      </c>
      <c r="AC48" s="15">
        <v>0</v>
      </c>
      <c r="AD48" s="15">
        <v>115.19372</v>
      </c>
      <c r="AE48" s="15">
        <v>0</v>
      </c>
      <c r="AF48" s="15">
        <v>53.447159999999997</v>
      </c>
      <c r="AG48" s="15">
        <v>0</v>
      </c>
      <c r="AH48" s="17">
        <f t="shared" si="15"/>
        <v>449.21999</v>
      </c>
      <c r="AI48" s="16">
        <f t="shared" si="16"/>
        <v>0</v>
      </c>
    </row>
    <row r="49" spans="1:35" ht="14.25" x14ac:dyDescent="0.2">
      <c r="A49" s="11">
        <f t="shared" si="12"/>
        <v>7</v>
      </c>
      <c r="B49" s="19" t="s">
        <v>26</v>
      </c>
      <c r="C49" s="13" t="s">
        <v>20</v>
      </c>
      <c r="D49" s="15">
        <v>111881.02903999999</v>
      </c>
      <c r="E49" s="15">
        <v>4197.1546600000001</v>
      </c>
      <c r="F49" s="15">
        <v>26869.657300000006</v>
      </c>
      <c r="G49" s="15">
        <v>4127.1931300000006</v>
      </c>
      <c r="H49" s="15">
        <v>55135.86894</v>
      </c>
      <c r="I49" s="15">
        <v>4132.0333199999995</v>
      </c>
      <c r="J49" s="16">
        <f t="shared" si="10"/>
        <v>193886.55528000003</v>
      </c>
      <c r="K49" s="16">
        <f t="shared" si="10"/>
        <v>12456.381109999998</v>
      </c>
      <c r="L49" s="15">
        <v>12.407</v>
      </c>
      <c r="M49" s="15"/>
      <c r="N49" s="15">
        <v>1.2569999999999999</v>
      </c>
      <c r="O49" s="15"/>
      <c r="P49" s="15">
        <v>0.17</v>
      </c>
      <c r="Q49" s="15"/>
      <c r="R49" s="17">
        <f t="shared" si="11"/>
        <v>13.834</v>
      </c>
      <c r="S49" s="16">
        <f t="shared" si="11"/>
        <v>0</v>
      </c>
      <c r="T49" s="15">
        <v>532.33716000000004</v>
      </c>
      <c r="U49" s="15">
        <v>4015.2743700000001</v>
      </c>
      <c r="V49" s="15">
        <v>302.16338999999999</v>
      </c>
      <c r="W49" s="15">
        <v>4028.9085300000002</v>
      </c>
      <c r="X49" s="15">
        <v>351.53964000000002</v>
      </c>
      <c r="Y49" s="15">
        <v>4050.3424199999999</v>
      </c>
      <c r="Z49" s="17">
        <f t="shared" si="13"/>
        <v>1186.0401899999999</v>
      </c>
      <c r="AA49" s="16">
        <f t="shared" si="14"/>
        <v>12094.525320000001</v>
      </c>
      <c r="AB49" s="15">
        <v>6359.94488</v>
      </c>
      <c r="AC49" s="15">
        <v>181.88029</v>
      </c>
      <c r="AD49" s="15">
        <v>2854.4029099999998</v>
      </c>
      <c r="AE49" s="15">
        <v>98.284599999999998</v>
      </c>
      <c r="AF49" s="15">
        <v>1400.3393000000001</v>
      </c>
      <c r="AG49" s="15">
        <v>81.690899999999999</v>
      </c>
      <c r="AH49" s="17">
        <f t="shared" si="15"/>
        <v>10614.687089999999</v>
      </c>
      <c r="AI49" s="16">
        <f t="shared" si="16"/>
        <v>361.85579000000001</v>
      </c>
    </row>
    <row r="50" spans="1:35" ht="14.25" x14ac:dyDescent="0.2">
      <c r="A50" s="11">
        <f t="shared" si="12"/>
        <v>8</v>
      </c>
      <c r="B50" s="19" t="s">
        <v>27</v>
      </c>
      <c r="C50" s="13" t="s">
        <v>20</v>
      </c>
      <c r="D50" s="15">
        <v>10626.003269999999</v>
      </c>
      <c r="E50" s="15">
        <v>264.58575000000002</v>
      </c>
      <c r="F50" s="15">
        <v>9578.6893599999985</v>
      </c>
      <c r="G50" s="15">
        <v>259.09359000000001</v>
      </c>
      <c r="H50" s="15">
        <v>5983.871720000001</v>
      </c>
      <c r="I50" s="15">
        <v>260.04933999999997</v>
      </c>
      <c r="J50" s="16">
        <f t="shared" si="10"/>
        <v>26188.564350000001</v>
      </c>
      <c r="K50" s="16">
        <f t="shared" si="10"/>
        <v>783.72867999999994</v>
      </c>
      <c r="L50" s="15">
        <v>16.207000000000001</v>
      </c>
      <c r="M50" s="15"/>
      <c r="N50" s="15">
        <v>4.944</v>
      </c>
      <c r="O50" s="15"/>
      <c r="P50" s="15">
        <v>1.423</v>
      </c>
      <c r="Q50" s="15"/>
      <c r="R50" s="17">
        <f t="shared" si="11"/>
        <v>22.573999999999998</v>
      </c>
      <c r="S50" s="16">
        <f t="shared" si="11"/>
        <v>0</v>
      </c>
      <c r="T50" s="15">
        <v>149.63288</v>
      </c>
      <c r="U50" s="15">
        <v>239.67554000000001</v>
      </c>
      <c r="V50" s="15">
        <v>64.131649999999993</v>
      </c>
      <c r="W50" s="15">
        <v>244.07238000000001</v>
      </c>
      <c r="X50" s="15">
        <v>40.4602</v>
      </c>
      <c r="Y50" s="15">
        <v>244.18335999999999</v>
      </c>
      <c r="Z50" s="17">
        <f t="shared" si="13"/>
        <v>254.22472999999997</v>
      </c>
      <c r="AA50" s="16">
        <f t="shared" si="14"/>
        <v>727.93128000000002</v>
      </c>
      <c r="AB50" s="15">
        <v>1949.51639</v>
      </c>
      <c r="AC50" s="15">
        <v>24.910209999999999</v>
      </c>
      <c r="AD50" s="15">
        <v>987.70371</v>
      </c>
      <c r="AE50" s="15">
        <v>15.02121</v>
      </c>
      <c r="AF50" s="15">
        <v>545.50752</v>
      </c>
      <c r="AG50" s="15">
        <v>15.86598</v>
      </c>
      <c r="AH50" s="17">
        <f t="shared" si="15"/>
        <v>3482.7276200000001</v>
      </c>
      <c r="AI50" s="16">
        <f t="shared" si="16"/>
        <v>55.797400000000003</v>
      </c>
    </row>
    <row r="51" spans="1:35" ht="14.25" x14ac:dyDescent="0.2">
      <c r="A51" s="11">
        <f t="shared" si="12"/>
        <v>9</v>
      </c>
      <c r="B51" s="19" t="s">
        <v>28</v>
      </c>
      <c r="C51" s="13" t="s">
        <v>20</v>
      </c>
      <c r="D51" s="15">
        <v>11784.12113</v>
      </c>
      <c r="E51" s="15">
        <v>464.58019999999999</v>
      </c>
      <c r="F51" s="15">
        <v>10925.86247</v>
      </c>
      <c r="G51" s="15">
        <v>466.94204000000002</v>
      </c>
      <c r="H51" s="15">
        <v>3252.8748700000001</v>
      </c>
      <c r="I51" s="15">
        <v>462.52010999999999</v>
      </c>
      <c r="J51" s="16">
        <f t="shared" si="10"/>
        <v>25962.858469999999</v>
      </c>
      <c r="K51" s="16">
        <f t="shared" si="10"/>
        <v>1394.0423499999999</v>
      </c>
      <c r="L51" s="15"/>
      <c r="M51" s="15"/>
      <c r="N51" s="15">
        <v>0.03</v>
      </c>
      <c r="O51" s="15"/>
      <c r="P51" s="15">
        <v>4.2000000000000003E-2</v>
      </c>
      <c r="Q51" s="15"/>
      <c r="R51" s="17">
        <f t="shared" si="11"/>
        <v>7.2000000000000008E-2</v>
      </c>
      <c r="S51" s="16">
        <f t="shared" si="11"/>
        <v>0</v>
      </c>
      <c r="T51" s="15">
        <v>91.10463</v>
      </c>
      <c r="U51" s="15">
        <v>468.24777999999998</v>
      </c>
      <c r="V51" s="15">
        <v>61.40475</v>
      </c>
      <c r="W51" s="15">
        <v>463.74363</v>
      </c>
      <c r="X51" s="15">
        <v>60.140970000000003</v>
      </c>
      <c r="Y51" s="15">
        <v>461.38844</v>
      </c>
      <c r="Z51" s="17">
        <f t="shared" si="13"/>
        <v>212.65035</v>
      </c>
      <c r="AA51" s="16">
        <f t="shared" si="14"/>
        <v>1393.37985</v>
      </c>
      <c r="AB51" s="15">
        <v>1455.1475</v>
      </c>
      <c r="AC51" s="15">
        <v>-3.6675800000000001</v>
      </c>
      <c r="AD51" s="15">
        <v>626.58871999999997</v>
      </c>
      <c r="AE51" s="15">
        <v>3.19841</v>
      </c>
      <c r="AF51" s="15">
        <v>265.24889999999999</v>
      </c>
      <c r="AG51" s="15">
        <v>1.13167</v>
      </c>
      <c r="AH51" s="17">
        <f t="shared" si="15"/>
        <v>2346.9851199999998</v>
      </c>
      <c r="AI51" s="16">
        <f t="shared" si="16"/>
        <v>4.3300799999999997</v>
      </c>
    </row>
    <row r="52" spans="1:35" ht="14.25" x14ac:dyDescent="0.2">
      <c r="A52" s="11">
        <f t="shared" si="12"/>
        <v>10</v>
      </c>
      <c r="B52" s="19" t="s">
        <v>29</v>
      </c>
      <c r="C52" s="13" t="s">
        <v>20</v>
      </c>
      <c r="D52" s="15">
        <v>989.83744999999999</v>
      </c>
      <c r="E52" s="15">
        <v>2.0019900000000002</v>
      </c>
      <c r="F52" s="15">
        <v>766.27501000000007</v>
      </c>
      <c r="G52" s="15">
        <v>1.9044400000000001</v>
      </c>
      <c r="H52" s="15">
        <v>776.33144000000004</v>
      </c>
      <c r="I52" s="15">
        <v>2.8884699999999999</v>
      </c>
      <c r="J52" s="16">
        <f t="shared" si="10"/>
        <v>2532.4439000000002</v>
      </c>
      <c r="K52" s="16">
        <f t="shared" si="10"/>
        <v>6.7949000000000002</v>
      </c>
      <c r="L52" s="15"/>
      <c r="M52" s="15"/>
      <c r="N52" s="15"/>
      <c r="O52" s="15"/>
      <c r="P52" s="15"/>
      <c r="Q52" s="15"/>
      <c r="R52" s="17">
        <f t="shared" si="11"/>
        <v>0</v>
      </c>
      <c r="S52" s="16">
        <f t="shared" si="11"/>
        <v>0</v>
      </c>
      <c r="T52" s="15">
        <v>6.13626</v>
      </c>
      <c r="U52" s="15">
        <v>1.46553</v>
      </c>
      <c r="V52" s="15">
        <v>3.0508600000000001</v>
      </c>
      <c r="W52" s="15">
        <v>1.6592100000000001</v>
      </c>
      <c r="X52" s="15">
        <v>2.4521299999999999</v>
      </c>
      <c r="Y52" s="15">
        <v>1.3964799999999999</v>
      </c>
      <c r="Z52" s="17">
        <f t="shared" si="13"/>
        <v>11.639250000000001</v>
      </c>
      <c r="AA52" s="16">
        <f t="shared" si="14"/>
        <v>4.5212199999999996</v>
      </c>
      <c r="AB52" s="15">
        <v>424.57718999999997</v>
      </c>
      <c r="AC52" s="15">
        <v>0.53646000000000005</v>
      </c>
      <c r="AD52" s="15">
        <v>204.10015000000001</v>
      </c>
      <c r="AE52" s="15">
        <v>0.24523</v>
      </c>
      <c r="AF52" s="15">
        <v>74.342309999999998</v>
      </c>
      <c r="AG52" s="15">
        <v>1.4919899999999999</v>
      </c>
      <c r="AH52" s="17">
        <f t="shared" si="15"/>
        <v>703.01964999999996</v>
      </c>
      <c r="AI52" s="16">
        <f t="shared" si="16"/>
        <v>2.2736799999999997</v>
      </c>
    </row>
    <row r="53" spans="1:35" ht="14.25" x14ac:dyDescent="0.2">
      <c r="A53" s="11">
        <f t="shared" si="12"/>
        <v>11</v>
      </c>
      <c r="B53" s="12" t="s">
        <v>30</v>
      </c>
      <c r="C53" s="13" t="s">
        <v>20</v>
      </c>
      <c r="D53" s="15">
        <v>712.67852000000005</v>
      </c>
      <c r="E53" s="15">
        <v>3.19435</v>
      </c>
      <c r="F53" s="15">
        <v>459.27103999999997</v>
      </c>
      <c r="G53" s="15">
        <v>4.3819900000000001</v>
      </c>
      <c r="H53" s="15">
        <v>102.34384</v>
      </c>
      <c r="I53" s="15">
        <v>13.28467</v>
      </c>
      <c r="J53" s="16">
        <f t="shared" si="10"/>
        <v>1274.2934</v>
      </c>
      <c r="K53" s="16">
        <f t="shared" si="10"/>
        <v>20.86101</v>
      </c>
      <c r="L53" s="15">
        <v>18.699000000000002</v>
      </c>
      <c r="M53" s="15"/>
      <c r="N53" s="15">
        <v>7.8380000000000001</v>
      </c>
      <c r="O53" s="15"/>
      <c r="P53" s="15">
        <v>0.2</v>
      </c>
      <c r="Q53" s="15"/>
      <c r="R53" s="17">
        <f t="shared" si="11"/>
        <v>26.737000000000002</v>
      </c>
      <c r="S53" s="16">
        <f t="shared" si="11"/>
        <v>0</v>
      </c>
      <c r="T53" s="15">
        <v>1.2435</v>
      </c>
      <c r="U53" s="15">
        <v>2.7601</v>
      </c>
      <c r="V53" s="15">
        <v>0.57350000000000001</v>
      </c>
      <c r="W53" s="15">
        <v>2.59897</v>
      </c>
      <c r="X53" s="15">
        <v>0.43474000000000002</v>
      </c>
      <c r="Y53" s="15">
        <v>2.5761400000000001</v>
      </c>
      <c r="Z53" s="17">
        <f t="shared" si="13"/>
        <v>2.2517400000000003</v>
      </c>
      <c r="AA53" s="16">
        <f t="shared" si="14"/>
        <v>7.9352099999999997</v>
      </c>
      <c r="AB53" s="15">
        <v>505.11302000000001</v>
      </c>
      <c r="AC53" s="15">
        <v>0.43425000000000002</v>
      </c>
      <c r="AD53" s="15">
        <v>252.37554</v>
      </c>
      <c r="AE53" s="15">
        <v>1.78302</v>
      </c>
      <c r="AF53" s="15">
        <v>98.241100000000003</v>
      </c>
      <c r="AG53" s="15">
        <v>10.70853</v>
      </c>
      <c r="AH53" s="17">
        <f t="shared" si="15"/>
        <v>855.72965999999997</v>
      </c>
      <c r="AI53" s="16">
        <f t="shared" si="16"/>
        <v>12.925799999999999</v>
      </c>
    </row>
    <row r="54" spans="1:35" ht="14.25" x14ac:dyDescent="0.2">
      <c r="A54" s="11">
        <f t="shared" si="12"/>
        <v>12</v>
      </c>
      <c r="B54" s="12" t="s">
        <v>31</v>
      </c>
      <c r="C54" s="13" t="s">
        <v>20</v>
      </c>
      <c r="D54" s="15">
        <v>692</v>
      </c>
      <c r="E54" s="15">
        <v>2.3624800000000001</v>
      </c>
      <c r="F54" s="15">
        <v>485.95669999999996</v>
      </c>
      <c r="G54" s="15">
        <v>1.9695200000000002</v>
      </c>
      <c r="H54" s="15">
        <v>69.630499999999998</v>
      </c>
      <c r="I54" s="15">
        <v>3.1030799999999998</v>
      </c>
      <c r="J54" s="16">
        <f t="shared" si="10"/>
        <v>1247.5871999999999</v>
      </c>
      <c r="K54" s="16">
        <f t="shared" si="10"/>
        <v>7.435080000000001</v>
      </c>
      <c r="L54" s="15">
        <v>6.25</v>
      </c>
      <c r="M54" s="15"/>
      <c r="N54" s="15">
        <v>3.004</v>
      </c>
      <c r="O54" s="15"/>
      <c r="P54" s="15">
        <v>0.32900000000000001</v>
      </c>
      <c r="Q54" s="15"/>
      <c r="R54" s="17">
        <f t="shared" si="11"/>
        <v>9.5830000000000002</v>
      </c>
      <c r="S54" s="16">
        <f t="shared" si="11"/>
        <v>0</v>
      </c>
      <c r="T54" s="15">
        <v>1.8832599999999999</v>
      </c>
      <c r="U54" s="15">
        <v>2.1280000000000001</v>
      </c>
      <c r="V54" s="15">
        <v>1.11897</v>
      </c>
      <c r="W54" s="15">
        <v>2.1280000000000001</v>
      </c>
      <c r="X54" s="15">
        <v>0.95576000000000005</v>
      </c>
      <c r="Y54" s="15">
        <v>2.2799999999999998</v>
      </c>
      <c r="Z54" s="17">
        <f t="shared" si="13"/>
        <v>3.9579900000000001</v>
      </c>
      <c r="AA54" s="16">
        <f t="shared" si="14"/>
        <v>6.5359999999999996</v>
      </c>
      <c r="AB54" s="15">
        <v>383.00074000000001</v>
      </c>
      <c r="AC54" s="15">
        <v>0.23447999999999999</v>
      </c>
      <c r="AD54" s="15">
        <v>177.72173000000001</v>
      </c>
      <c r="AE54" s="15">
        <v>-0.15848000000000001</v>
      </c>
      <c r="AF54" s="15">
        <v>65.331739999999996</v>
      </c>
      <c r="AG54" s="15">
        <v>0.82308000000000003</v>
      </c>
      <c r="AH54" s="17">
        <f t="shared" si="15"/>
        <v>626.05421000000001</v>
      </c>
      <c r="AI54" s="16">
        <f t="shared" si="16"/>
        <v>1.0575600000000001</v>
      </c>
    </row>
    <row r="55" spans="1:35" ht="14.25" x14ac:dyDescent="0.2">
      <c r="A55" s="11">
        <f t="shared" si="12"/>
        <v>13</v>
      </c>
      <c r="B55" s="12" t="s">
        <v>32</v>
      </c>
      <c r="C55" s="13" t="s">
        <v>20</v>
      </c>
      <c r="D55" s="15">
        <v>10462.170319999999</v>
      </c>
      <c r="E55" s="15">
        <v>226.23885000000001</v>
      </c>
      <c r="F55" s="15">
        <v>7320.2776400000002</v>
      </c>
      <c r="G55" s="15">
        <v>248.71721000000002</v>
      </c>
      <c r="H55" s="15">
        <v>2722.7236200000002</v>
      </c>
      <c r="I55" s="15">
        <v>356.46408000000002</v>
      </c>
      <c r="J55" s="16">
        <f t="shared" si="10"/>
        <v>20505.171579999998</v>
      </c>
      <c r="K55" s="16">
        <f t="shared" si="10"/>
        <v>831.42014000000006</v>
      </c>
      <c r="L55" s="15">
        <v>34.058</v>
      </c>
      <c r="M55" s="15"/>
      <c r="N55" s="15">
        <v>10.492000000000001</v>
      </c>
      <c r="O55" s="15"/>
      <c r="P55" s="15">
        <v>1.204</v>
      </c>
      <c r="Q55" s="15"/>
      <c r="R55" s="17">
        <f t="shared" si="11"/>
        <v>45.753999999999998</v>
      </c>
      <c r="S55" s="16">
        <f t="shared" si="11"/>
        <v>0</v>
      </c>
      <c r="T55" s="15">
        <v>103.48496</v>
      </c>
      <c r="U55" s="15">
        <v>97.180700000000002</v>
      </c>
      <c r="V55" s="15">
        <v>48.802930000000003</v>
      </c>
      <c r="W55" s="15">
        <v>99.820779999999999</v>
      </c>
      <c r="X55" s="15">
        <v>34.027880000000003</v>
      </c>
      <c r="Y55" s="15">
        <v>97.072400000000002</v>
      </c>
      <c r="Z55" s="17">
        <f t="shared" si="13"/>
        <v>186.31577000000001</v>
      </c>
      <c r="AA55" s="16">
        <f t="shared" si="14"/>
        <v>294.07388000000003</v>
      </c>
      <c r="AB55" s="15">
        <v>5390.9273599999997</v>
      </c>
      <c r="AC55" s="15">
        <v>129.05815000000001</v>
      </c>
      <c r="AD55" s="15">
        <v>2303.7167100000001</v>
      </c>
      <c r="AE55" s="15">
        <v>148.89643000000001</v>
      </c>
      <c r="AF55" s="15">
        <v>1158.35374</v>
      </c>
      <c r="AG55" s="15">
        <v>259.39168000000001</v>
      </c>
      <c r="AH55" s="17">
        <f t="shared" si="15"/>
        <v>8852.9978100000008</v>
      </c>
      <c r="AI55" s="16">
        <f t="shared" si="16"/>
        <v>537.34626000000003</v>
      </c>
    </row>
    <row r="56" spans="1:35" ht="14.25" x14ac:dyDescent="0.2">
      <c r="A56" s="11">
        <f t="shared" si="12"/>
        <v>14</v>
      </c>
      <c r="B56" s="12" t="s">
        <v>33</v>
      </c>
      <c r="C56" s="13" t="s">
        <v>20</v>
      </c>
      <c r="D56" s="15">
        <v>3556.3948600000003</v>
      </c>
      <c r="E56" s="15">
        <v>3.0679000000000003</v>
      </c>
      <c r="F56" s="15">
        <v>3206.5769700000001</v>
      </c>
      <c r="G56" s="15">
        <v>7.7704899999999997</v>
      </c>
      <c r="H56" s="15">
        <v>2005.5036399999999</v>
      </c>
      <c r="I56" s="15">
        <v>4.3307900000000004</v>
      </c>
      <c r="J56" s="16">
        <f t="shared" si="10"/>
        <v>8768.4754700000012</v>
      </c>
      <c r="K56" s="16">
        <f t="shared" si="10"/>
        <v>15.169180000000001</v>
      </c>
      <c r="L56" s="15">
        <v>3.262</v>
      </c>
      <c r="M56" s="15"/>
      <c r="N56" s="15">
        <v>4.0919999999999996</v>
      </c>
      <c r="O56" s="15"/>
      <c r="P56" s="15">
        <v>2.5960000000000001</v>
      </c>
      <c r="Q56" s="15"/>
      <c r="R56" s="17">
        <f t="shared" si="11"/>
        <v>9.9499999999999993</v>
      </c>
      <c r="S56" s="16">
        <f t="shared" si="11"/>
        <v>0</v>
      </c>
      <c r="T56" s="15">
        <v>24.000769999999999</v>
      </c>
      <c r="U56" s="15">
        <v>5.9282000000000004</v>
      </c>
      <c r="V56" s="15">
        <v>16.961729999999999</v>
      </c>
      <c r="W56" s="15">
        <v>5.4908599999999996</v>
      </c>
      <c r="X56" s="15">
        <v>11.98279</v>
      </c>
      <c r="Y56" s="15">
        <v>6.2416700000000001</v>
      </c>
      <c r="Z56" s="17">
        <f t="shared" si="13"/>
        <v>52.94529</v>
      </c>
      <c r="AA56" s="16">
        <f t="shared" si="14"/>
        <v>17.660730000000001</v>
      </c>
      <c r="AB56" s="15">
        <v>634.85109</v>
      </c>
      <c r="AC56" s="15">
        <v>-2.8603000000000001</v>
      </c>
      <c r="AD56" s="15">
        <v>292.07224000000002</v>
      </c>
      <c r="AE56" s="15">
        <v>2.27963</v>
      </c>
      <c r="AF56" s="15">
        <v>128.02785</v>
      </c>
      <c r="AG56" s="15">
        <v>-1.9108799999999999</v>
      </c>
      <c r="AH56" s="17">
        <f t="shared" si="15"/>
        <v>1054.95118</v>
      </c>
      <c r="AI56" s="16">
        <f t="shared" si="16"/>
        <v>0.36875000000000013</v>
      </c>
    </row>
    <row r="57" spans="1:35" ht="14.25" x14ac:dyDescent="0.2">
      <c r="A57" s="11">
        <f t="shared" si="12"/>
        <v>15</v>
      </c>
      <c r="B57" s="12" t="s">
        <v>34</v>
      </c>
      <c r="C57" s="13" t="s">
        <v>20</v>
      </c>
      <c r="D57" s="15">
        <v>1707.8736100000001</v>
      </c>
      <c r="E57" s="15">
        <v>34.209209999999999</v>
      </c>
      <c r="F57" s="15">
        <v>1438.4837900000002</v>
      </c>
      <c r="G57" s="15">
        <v>35.968730000000001</v>
      </c>
      <c r="H57" s="15">
        <v>147.82422</v>
      </c>
      <c r="I57" s="15">
        <v>36.694739999999996</v>
      </c>
      <c r="J57" s="16">
        <f t="shared" si="10"/>
        <v>3294.1816200000003</v>
      </c>
      <c r="K57" s="16">
        <f t="shared" si="10"/>
        <v>106.87268</v>
      </c>
      <c r="L57" s="15">
        <v>22.459</v>
      </c>
      <c r="M57" s="15"/>
      <c r="N57" s="15">
        <v>9.0690000000000008</v>
      </c>
      <c r="O57" s="15"/>
      <c r="P57" s="15">
        <v>3.4089999999999998</v>
      </c>
      <c r="Q57" s="15"/>
      <c r="R57" s="17">
        <f t="shared" si="11"/>
        <v>34.936999999999998</v>
      </c>
      <c r="S57" s="16">
        <f t="shared" si="11"/>
        <v>0</v>
      </c>
      <c r="T57" s="15">
        <v>8.1610099999999992</v>
      </c>
      <c r="U57" s="15">
        <v>34.384</v>
      </c>
      <c r="V57" s="15">
        <v>7.4586300000000003</v>
      </c>
      <c r="W57" s="15">
        <v>36.25949</v>
      </c>
      <c r="X57" s="15">
        <v>5.0204800000000001</v>
      </c>
      <c r="Y57" s="15">
        <v>36.261389999999999</v>
      </c>
      <c r="Z57" s="17">
        <f t="shared" si="13"/>
        <v>20.64012</v>
      </c>
      <c r="AA57" s="16">
        <f t="shared" si="14"/>
        <v>106.90487999999999</v>
      </c>
      <c r="AB57" s="15">
        <v>460.60759999999999</v>
      </c>
      <c r="AC57" s="15">
        <v>-0.17479</v>
      </c>
      <c r="AD57" s="15">
        <v>191.92016000000001</v>
      </c>
      <c r="AE57" s="15">
        <v>-0.29076000000000002</v>
      </c>
      <c r="AF57" s="15">
        <v>74.831739999999996</v>
      </c>
      <c r="AG57" s="15">
        <v>0.43335000000000001</v>
      </c>
      <c r="AH57" s="17">
        <f t="shared" si="15"/>
        <v>727.35949999999991</v>
      </c>
      <c r="AI57" s="16">
        <f t="shared" si="16"/>
        <v>0.14258999999999999</v>
      </c>
    </row>
    <row r="58" spans="1:35" ht="14.25" x14ac:dyDescent="0.2">
      <c r="A58" s="11">
        <f t="shared" si="12"/>
        <v>16</v>
      </c>
      <c r="B58" s="12" t="s">
        <v>35</v>
      </c>
      <c r="C58" s="13" t="s">
        <v>20</v>
      </c>
      <c r="D58" s="15">
        <v>919.61637999999994</v>
      </c>
      <c r="E58" s="15">
        <v>3.3286500000000001</v>
      </c>
      <c r="F58" s="15">
        <v>546.41458</v>
      </c>
      <c r="G58" s="15">
        <v>-1.0663200000000002</v>
      </c>
      <c r="H58" s="15">
        <v>97.205719999999999</v>
      </c>
      <c r="I58" s="15">
        <v>4.7912600000000003</v>
      </c>
      <c r="J58" s="16">
        <f t="shared" si="10"/>
        <v>1563.23668</v>
      </c>
      <c r="K58" s="16">
        <f t="shared" si="10"/>
        <v>7.0535899999999998</v>
      </c>
      <c r="L58" s="15">
        <v>1.893</v>
      </c>
      <c r="M58" s="15"/>
      <c r="N58" s="15"/>
      <c r="O58" s="15"/>
      <c r="P58" s="15"/>
      <c r="Q58" s="15"/>
      <c r="R58" s="17">
        <f t="shared" si="11"/>
        <v>1.893</v>
      </c>
      <c r="S58" s="16">
        <f t="shared" si="11"/>
        <v>0</v>
      </c>
      <c r="T58" s="15">
        <v>2.8929999999999998</v>
      </c>
      <c r="U58" s="15">
        <v>2.8116500000000002</v>
      </c>
      <c r="V58" s="15">
        <v>1.6974199999999999</v>
      </c>
      <c r="W58" s="15">
        <v>3.2598099999999999</v>
      </c>
      <c r="X58" s="15">
        <v>1.4014200000000001</v>
      </c>
      <c r="Y58" s="15">
        <v>3.1816</v>
      </c>
      <c r="Z58" s="17">
        <f t="shared" si="13"/>
        <v>5.9918399999999998</v>
      </c>
      <c r="AA58" s="16">
        <f t="shared" si="14"/>
        <v>9.2530599999999996</v>
      </c>
      <c r="AB58" s="15">
        <v>635.68237999999997</v>
      </c>
      <c r="AC58" s="15">
        <v>0.51700000000000002</v>
      </c>
      <c r="AD58" s="15">
        <v>263.67615999999998</v>
      </c>
      <c r="AE58" s="15">
        <v>-4.32613</v>
      </c>
      <c r="AF58" s="15">
        <v>92.051299999999998</v>
      </c>
      <c r="AG58" s="15">
        <v>1.6096600000000001</v>
      </c>
      <c r="AH58" s="17">
        <f t="shared" si="15"/>
        <v>991.40983999999992</v>
      </c>
      <c r="AI58" s="16">
        <f t="shared" si="16"/>
        <v>2.1266600000000002</v>
      </c>
    </row>
    <row r="59" spans="1:35" ht="14.25" x14ac:dyDescent="0.2">
      <c r="A59" s="11">
        <f t="shared" si="12"/>
        <v>17</v>
      </c>
      <c r="B59" s="12" t="s">
        <v>36</v>
      </c>
      <c r="C59" s="13" t="s">
        <v>20</v>
      </c>
      <c r="D59" s="15">
        <v>1174.1795999999999</v>
      </c>
      <c r="E59" s="15">
        <v>5.1255600000000001</v>
      </c>
      <c r="F59" s="15">
        <v>903.98153000000002</v>
      </c>
      <c r="G59" s="15">
        <v>5.5079400000000005</v>
      </c>
      <c r="H59" s="15">
        <v>325.76576999999997</v>
      </c>
      <c r="I59" s="15">
        <v>5.8083200000000001</v>
      </c>
      <c r="J59" s="16">
        <f t="shared" si="10"/>
        <v>2403.9268999999999</v>
      </c>
      <c r="K59" s="16">
        <f t="shared" si="10"/>
        <v>16.44182</v>
      </c>
      <c r="L59" s="15">
        <v>4.47</v>
      </c>
      <c r="M59" s="15"/>
      <c r="N59" s="15">
        <v>1.5649999999999999</v>
      </c>
      <c r="O59" s="15"/>
      <c r="P59" s="15">
        <v>0.19900000000000001</v>
      </c>
      <c r="Q59" s="15"/>
      <c r="R59" s="17">
        <f t="shared" si="11"/>
        <v>6.234</v>
      </c>
      <c r="S59" s="16">
        <f t="shared" si="11"/>
        <v>0</v>
      </c>
      <c r="T59" s="15">
        <v>7.3566200000000004</v>
      </c>
      <c r="U59" s="15">
        <v>5.5072400000000004</v>
      </c>
      <c r="V59" s="15">
        <v>4.8858300000000003</v>
      </c>
      <c r="W59" s="15">
        <v>5.1551900000000002</v>
      </c>
      <c r="X59" s="15">
        <v>2.3633199999999999</v>
      </c>
      <c r="Y59" s="15">
        <v>5.1428099999999999</v>
      </c>
      <c r="Z59" s="17">
        <f t="shared" si="13"/>
        <v>14.605770000000001</v>
      </c>
      <c r="AA59" s="16">
        <f t="shared" si="14"/>
        <v>15.805240000000001</v>
      </c>
      <c r="AB59" s="15">
        <v>521.23497999999995</v>
      </c>
      <c r="AC59" s="15">
        <v>-0.38168000000000002</v>
      </c>
      <c r="AD59" s="15">
        <v>253.5077</v>
      </c>
      <c r="AE59" s="15">
        <v>0.35275000000000001</v>
      </c>
      <c r="AF59" s="15">
        <v>104.85545</v>
      </c>
      <c r="AG59" s="15">
        <v>0.66551000000000005</v>
      </c>
      <c r="AH59" s="17">
        <f t="shared" si="15"/>
        <v>879.59812999999997</v>
      </c>
      <c r="AI59" s="16">
        <f t="shared" si="16"/>
        <v>1.0182600000000002</v>
      </c>
    </row>
    <row r="60" spans="1:35" ht="14.25" x14ac:dyDescent="0.2">
      <c r="A60" s="11">
        <f t="shared" si="12"/>
        <v>18</v>
      </c>
      <c r="B60" s="12" t="s">
        <v>37</v>
      </c>
      <c r="C60" s="13" t="s">
        <v>20</v>
      </c>
      <c r="D60" s="15">
        <v>1943.4102900000003</v>
      </c>
      <c r="E60" s="15">
        <v>20.856940000000002</v>
      </c>
      <c r="F60" s="15">
        <v>1477.80558</v>
      </c>
      <c r="G60" s="15">
        <v>21.120089999999998</v>
      </c>
      <c r="H60" s="15">
        <v>373.22792000000004</v>
      </c>
      <c r="I60" s="15">
        <v>18.022629999999999</v>
      </c>
      <c r="J60" s="16">
        <f t="shared" si="10"/>
        <v>3794.4437900000003</v>
      </c>
      <c r="K60" s="16">
        <f t="shared" si="10"/>
        <v>59.999659999999999</v>
      </c>
      <c r="L60" s="15">
        <v>36.344999999999999</v>
      </c>
      <c r="M60" s="15"/>
      <c r="N60" s="15">
        <v>5.8109999999999999</v>
      </c>
      <c r="O60" s="15"/>
      <c r="P60" s="15"/>
      <c r="Q60" s="15"/>
      <c r="R60" s="17">
        <f t="shared" si="11"/>
        <v>42.155999999999999</v>
      </c>
      <c r="S60" s="16">
        <f t="shared" si="11"/>
        <v>0</v>
      </c>
      <c r="T60" s="15">
        <v>11.861280000000001</v>
      </c>
      <c r="U60" s="15">
        <v>19.610530000000001</v>
      </c>
      <c r="V60" s="15">
        <v>6.2049000000000003</v>
      </c>
      <c r="W60" s="15">
        <v>19.788959999999999</v>
      </c>
      <c r="X60" s="15">
        <v>3.5542500000000001</v>
      </c>
      <c r="Y60" s="15">
        <v>18.269469999999998</v>
      </c>
      <c r="Z60" s="17">
        <f t="shared" si="13"/>
        <v>21.620430000000002</v>
      </c>
      <c r="AA60" s="16">
        <f t="shared" si="14"/>
        <v>57.668959999999998</v>
      </c>
      <c r="AB60" s="15">
        <v>802.01301000000001</v>
      </c>
      <c r="AC60" s="15">
        <v>1.24641</v>
      </c>
      <c r="AD60" s="15">
        <v>342.06468000000001</v>
      </c>
      <c r="AE60" s="15">
        <v>1.3311299999999999</v>
      </c>
      <c r="AF60" s="15">
        <v>145.32667000000001</v>
      </c>
      <c r="AG60" s="15">
        <v>-0.24684</v>
      </c>
      <c r="AH60" s="17">
        <f t="shared" si="15"/>
        <v>1289.40436</v>
      </c>
      <c r="AI60" s="16">
        <f t="shared" si="16"/>
        <v>2.5775399999999999</v>
      </c>
    </row>
    <row r="61" spans="1:35" ht="14.25" x14ac:dyDescent="0.2">
      <c r="A61" s="11">
        <f t="shared" si="12"/>
        <v>19</v>
      </c>
      <c r="B61" s="12" t="s">
        <v>38</v>
      </c>
      <c r="C61" s="13" t="s">
        <v>20</v>
      </c>
      <c r="D61" s="15">
        <v>890.0904700000001</v>
      </c>
      <c r="E61" s="15">
        <v>-2.51634</v>
      </c>
      <c r="F61" s="15">
        <v>620.11</v>
      </c>
      <c r="G61" s="15">
        <v>1.5744</v>
      </c>
      <c r="H61" s="15">
        <v>124.16325000000001</v>
      </c>
      <c r="I61" s="15">
        <v>-0.79452000000000012</v>
      </c>
      <c r="J61" s="16">
        <f t="shared" si="10"/>
        <v>1634.3637200000003</v>
      </c>
      <c r="K61" s="16">
        <f t="shared" si="10"/>
        <v>-1.7364600000000001</v>
      </c>
      <c r="L61" s="15">
        <v>0.17</v>
      </c>
      <c r="M61" s="15"/>
      <c r="N61" s="15"/>
      <c r="O61" s="15"/>
      <c r="P61" s="15"/>
      <c r="Q61" s="15"/>
      <c r="R61" s="17">
        <f t="shared" si="11"/>
        <v>0.17</v>
      </c>
      <c r="S61" s="16">
        <f t="shared" si="11"/>
        <v>0</v>
      </c>
      <c r="T61" s="15">
        <v>7.9834899999999998</v>
      </c>
      <c r="U61" s="15">
        <v>0.2717</v>
      </c>
      <c r="V61" s="15">
        <v>1.54741</v>
      </c>
      <c r="W61" s="15">
        <v>0.22800000000000001</v>
      </c>
      <c r="X61" s="15">
        <v>0.37334000000000001</v>
      </c>
      <c r="Y61" s="15">
        <v>0.22800000000000001</v>
      </c>
      <c r="Z61" s="17">
        <f t="shared" si="13"/>
        <v>9.9042399999999997</v>
      </c>
      <c r="AA61" s="16">
        <f t="shared" si="14"/>
        <v>0.72770000000000001</v>
      </c>
      <c r="AB61" s="15">
        <v>504.89798000000002</v>
      </c>
      <c r="AC61" s="15">
        <v>-2.7880400000000001</v>
      </c>
      <c r="AD61" s="15">
        <v>241.35359</v>
      </c>
      <c r="AE61" s="15">
        <v>1.3464</v>
      </c>
      <c r="AF61" s="15">
        <v>94.967910000000003</v>
      </c>
      <c r="AG61" s="15">
        <v>-1.0225200000000001</v>
      </c>
      <c r="AH61" s="17">
        <f t="shared" si="15"/>
        <v>841.21947999999998</v>
      </c>
      <c r="AI61" s="16">
        <f t="shared" si="16"/>
        <v>0.32387999999999995</v>
      </c>
    </row>
    <row r="62" spans="1:35" ht="14.25" x14ac:dyDescent="0.2">
      <c r="A62" s="11">
        <f t="shared" si="12"/>
        <v>20</v>
      </c>
      <c r="B62" s="12" t="s">
        <v>39</v>
      </c>
      <c r="C62" s="13" t="s">
        <v>20</v>
      </c>
      <c r="D62" s="15">
        <v>402.19148000000001</v>
      </c>
      <c r="E62" s="15">
        <v>-0.12481</v>
      </c>
      <c r="F62" s="15">
        <v>302.59713999999997</v>
      </c>
      <c r="G62" s="15">
        <v>1.40445</v>
      </c>
      <c r="H62" s="15">
        <v>40.090739999999997</v>
      </c>
      <c r="I62" s="15">
        <v>-0.35644999999999993</v>
      </c>
      <c r="J62" s="16">
        <f t="shared" si="10"/>
        <v>744.87936000000002</v>
      </c>
      <c r="K62" s="16">
        <f t="shared" si="10"/>
        <v>0.92318999999999996</v>
      </c>
      <c r="L62" s="15">
        <v>13.028</v>
      </c>
      <c r="M62" s="15"/>
      <c r="N62" s="15">
        <v>3.5049999999999999</v>
      </c>
      <c r="O62" s="15"/>
      <c r="P62" s="15"/>
      <c r="Q62" s="15"/>
      <c r="R62" s="17">
        <f t="shared" si="11"/>
        <v>16.533000000000001</v>
      </c>
      <c r="S62" s="16">
        <f t="shared" si="11"/>
        <v>0</v>
      </c>
      <c r="T62" s="15">
        <v>4.7971300000000001</v>
      </c>
      <c r="U62" s="15">
        <v>0.17100000000000001</v>
      </c>
      <c r="V62" s="15">
        <v>2.5726800000000001</v>
      </c>
      <c r="W62" s="15">
        <v>0.15445</v>
      </c>
      <c r="X62" s="15">
        <v>1.78532</v>
      </c>
      <c r="Y62" s="15">
        <v>0.152</v>
      </c>
      <c r="Z62" s="17">
        <f t="shared" si="13"/>
        <v>9.1551299999999998</v>
      </c>
      <c r="AA62" s="16">
        <f t="shared" si="14"/>
        <v>0.47745000000000004</v>
      </c>
      <c r="AB62" s="15">
        <v>183.72835000000001</v>
      </c>
      <c r="AC62" s="15">
        <v>-0.29581000000000002</v>
      </c>
      <c r="AD62" s="15">
        <v>86.358459999999994</v>
      </c>
      <c r="AE62" s="15">
        <v>1.25</v>
      </c>
      <c r="AF62" s="15">
        <v>37.78642</v>
      </c>
      <c r="AG62" s="15">
        <v>-0.50844999999999996</v>
      </c>
      <c r="AH62" s="17">
        <f t="shared" si="15"/>
        <v>307.87323000000004</v>
      </c>
      <c r="AI62" s="16">
        <f t="shared" si="16"/>
        <v>0.74155000000000004</v>
      </c>
    </row>
    <row r="63" spans="1:35" ht="14.25" x14ac:dyDescent="0.2">
      <c r="A63" s="11">
        <f t="shared" si="12"/>
        <v>21</v>
      </c>
      <c r="B63" s="12" t="s">
        <v>40</v>
      </c>
      <c r="C63" s="13" t="s">
        <v>20</v>
      </c>
      <c r="D63" s="15">
        <v>3359.2344499999999</v>
      </c>
      <c r="E63" s="15">
        <v>25.278030000000001</v>
      </c>
      <c r="F63" s="15">
        <v>2174.32161</v>
      </c>
      <c r="G63" s="15">
        <v>49.207719999999995</v>
      </c>
      <c r="H63" s="15">
        <v>852.03314</v>
      </c>
      <c r="I63" s="15">
        <v>44.618459999999999</v>
      </c>
      <c r="J63" s="16">
        <f t="shared" si="10"/>
        <v>6385.5892000000003</v>
      </c>
      <c r="K63" s="16">
        <f t="shared" si="10"/>
        <v>119.10420999999999</v>
      </c>
      <c r="L63" s="15">
        <v>11.372999999999999</v>
      </c>
      <c r="M63" s="15"/>
      <c r="N63" s="15">
        <v>5.6130000000000004</v>
      </c>
      <c r="O63" s="15"/>
      <c r="P63" s="15"/>
      <c r="Q63" s="15"/>
      <c r="R63" s="17">
        <f t="shared" si="11"/>
        <v>16.986000000000001</v>
      </c>
      <c r="S63" s="16">
        <f t="shared" si="11"/>
        <v>0</v>
      </c>
      <c r="T63" s="15">
        <v>66.296930000000003</v>
      </c>
      <c r="U63" s="15">
        <v>21.660450000000001</v>
      </c>
      <c r="V63" s="15">
        <v>26.47222</v>
      </c>
      <c r="W63" s="15">
        <v>23.087029999999999</v>
      </c>
      <c r="X63" s="15">
        <v>15.970039999999999</v>
      </c>
      <c r="Y63" s="15">
        <v>22.963719999999999</v>
      </c>
      <c r="Z63" s="17">
        <f t="shared" si="13"/>
        <v>108.73918999999999</v>
      </c>
      <c r="AA63" s="16">
        <f t="shared" si="14"/>
        <v>67.711199999999991</v>
      </c>
      <c r="AB63" s="15">
        <v>2024.8635200000001</v>
      </c>
      <c r="AC63" s="15">
        <v>3.6175799999999998</v>
      </c>
      <c r="AD63" s="15">
        <v>879.77539000000002</v>
      </c>
      <c r="AE63" s="15">
        <v>26.12069</v>
      </c>
      <c r="AF63" s="15">
        <v>366.8331</v>
      </c>
      <c r="AG63" s="15">
        <v>21.65474</v>
      </c>
      <c r="AH63" s="17">
        <f t="shared" si="15"/>
        <v>3271.47201</v>
      </c>
      <c r="AI63" s="16">
        <f t="shared" si="16"/>
        <v>51.393010000000004</v>
      </c>
    </row>
    <row r="64" spans="1:35" ht="14.25" x14ac:dyDescent="0.2">
      <c r="A64" s="11">
        <f t="shared" si="12"/>
        <v>22</v>
      </c>
      <c r="B64" s="12" t="s">
        <v>41</v>
      </c>
      <c r="C64" s="13" t="s">
        <v>20</v>
      </c>
      <c r="D64" s="15">
        <v>2359.3442100000002</v>
      </c>
      <c r="E64" s="15">
        <v>29.103920000000002</v>
      </c>
      <c r="F64" s="15">
        <v>1662.8925899999999</v>
      </c>
      <c r="G64" s="15">
        <v>19.18777</v>
      </c>
      <c r="H64" s="15">
        <v>495.96109000000001</v>
      </c>
      <c r="I64" s="15">
        <v>23.97542</v>
      </c>
      <c r="J64" s="16">
        <f t="shared" si="10"/>
        <v>4518.1978900000004</v>
      </c>
      <c r="K64" s="16">
        <f t="shared" si="10"/>
        <v>72.267110000000002</v>
      </c>
      <c r="L64" s="15">
        <v>16.751000000000001</v>
      </c>
      <c r="M64" s="15"/>
      <c r="N64" s="15">
        <v>4.0739999999999998</v>
      </c>
      <c r="O64" s="15"/>
      <c r="P64" s="15"/>
      <c r="Q64" s="15"/>
      <c r="R64" s="17">
        <f t="shared" si="11"/>
        <v>20.825000000000003</v>
      </c>
      <c r="S64" s="16">
        <f t="shared" si="11"/>
        <v>0</v>
      </c>
      <c r="T64" s="15">
        <v>35.254379999999998</v>
      </c>
      <c r="U64" s="15">
        <v>14.18769</v>
      </c>
      <c r="V64" s="15">
        <v>17.585509999999999</v>
      </c>
      <c r="W64" s="15">
        <v>15.01346</v>
      </c>
      <c r="X64" s="15">
        <v>10.551019999999999</v>
      </c>
      <c r="Y64" s="15">
        <v>15.26628</v>
      </c>
      <c r="Z64" s="17">
        <f t="shared" si="13"/>
        <v>63.390909999999998</v>
      </c>
      <c r="AA64" s="16">
        <f t="shared" si="14"/>
        <v>44.46743</v>
      </c>
      <c r="AB64" s="15">
        <v>1313.2348300000001</v>
      </c>
      <c r="AC64" s="15">
        <v>14.916230000000001</v>
      </c>
      <c r="AD64" s="15">
        <v>634.45208000000002</v>
      </c>
      <c r="AE64" s="15">
        <v>4.1743100000000002</v>
      </c>
      <c r="AF64" s="15">
        <v>292.39706999999999</v>
      </c>
      <c r="AG64" s="15">
        <v>8.7091399999999997</v>
      </c>
      <c r="AH64" s="17">
        <f t="shared" si="15"/>
        <v>2240.0839800000003</v>
      </c>
      <c r="AI64" s="16">
        <f t="shared" si="16"/>
        <v>27.799680000000002</v>
      </c>
    </row>
    <row r="65" spans="1:35" ht="14.25" x14ac:dyDescent="0.2">
      <c r="A65" s="11">
        <f t="shared" si="12"/>
        <v>23</v>
      </c>
      <c r="B65" s="12" t="s">
        <v>42</v>
      </c>
      <c r="C65" s="13" t="s">
        <v>20</v>
      </c>
      <c r="D65" s="15">
        <v>2171.3990800000001</v>
      </c>
      <c r="E65" s="15">
        <v>65.369060000000005</v>
      </c>
      <c r="F65" s="15">
        <v>1766.4172999999998</v>
      </c>
      <c r="G65" s="15">
        <v>60.17577</v>
      </c>
      <c r="H65" s="15">
        <v>374.97920000000005</v>
      </c>
      <c r="I65" s="15">
        <v>64.029910000000001</v>
      </c>
      <c r="J65" s="16">
        <f t="shared" si="10"/>
        <v>4312.79558</v>
      </c>
      <c r="K65" s="16">
        <f t="shared" si="10"/>
        <v>189.57474000000002</v>
      </c>
      <c r="L65" s="15">
        <v>6.06</v>
      </c>
      <c r="M65" s="15"/>
      <c r="N65" s="15">
        <v>2.0470000000000002</v>
      </c>
      <c r="O65" s="15"/>
      <c r="P65" s="15"/>
      <c r="Q65" s="15"/>
      <c r="R65" s="17">
        <f t="shared" si="11"/>
        <v>8.1069999999999993</v>
      </c>
      <c r="S65" s="16">
        <f t="shared" si="11"/>
        <v>0</v>
      </c>
      <c r="T65" s="15">
        <v>12.813499999999999</v>
      </c>
      <c r="U65" s="15">
        <v>62.882829999999998</v>
      </c>
      <c r="V65" s="15">
        <v>5.7821800000000003</v>
      </c>
      <c r="W65" s="15">
        <v>60.278660000000002</v>
      </c>
      <c r="X65" s="15">
        <v>10.293240000000001</v>
      </c>
      <c r="Y65" s="15">
        <v>62.408439999999999</v>
      </c>
      <c r="Z65" s="17">
        <f t="shared" si="13"/>
        <v>28.888920000000002</v>
      </c>
      <c r="AA65" s="16">
        <f t="shared" si="14"/>
        <v>185.56993</v>
      </c>
      <c r="AB65" s="15">
        <v>689.08457999999996</v>
      </c>
      <c r="AC65" s="15">
        <v>2.4862299999999999</v>
      </c>
      <c r="AD65" s="15">
        <v>291.13412</v>
      </c>
      <c r="AE65" s="15">
        <v>-0.10289</v>
      </c>
      <c r="AF65" s="15">
        <v>117.51296000000001</v>
      </c>
      <c r="AG65" s="15">
        <v>1.62147</v>
      </c>
      <c r="AH65" s="17">
        <f t="shared" si="15"/>
        <v>1097.7316599999999</v>
      </c>
      <c r="AI65" s="16">
        <f t="shared" si="16"/>
        <v>4.1076999999999995</v>
      </c>
    </row>
    <row r="66" spans="1:35" ht="14.25" x14ac:dyDescent="0.2">
      <c r="A66" s="11">
        <f t="shared" si="12"/>
        <v>24</v>
      </c>
      <c r="B66" s="12" t="s">
        <v>43</v>
      </c>
      <c r="C66" s="13" t="s">
        <v>20</v>
      </c>
      <c r="D66" s="15">
        <v>555.55399999999997</v>
      </c>
      <c r="E66" s="15">
        <v>5.9346100000000002</v>
      </c>
      <c r="F66" s="15">
        <v>399.71206999999998</v>
      </c>
      <c r="G66" s="15">
        <v>5.0516800000000002</v>
      </c>
      <c r="H66" s="15">
        <v>81.645019999999988</v>
      </c>
      <c r="I66" s="15">
        <v>9.1441499999999998</v>
      </c>
      <c r="J66" s="16">
        <f t="shared" si="10"/>
        <v>1036.9110899999998</v>
      </c>
      <c r="K66" s="16">
        <f t="shared" si="10"/>
        <v>20.13044</v>
      </c>
      <c r="L66" s="15">
        <v>0.96299999999999997</v>
      </c>
      <c r="M66" s="15"/>
      <c r="N66" s="15">
        <v>9.7000000000000003E-2</v>
      </c>
      <c r="O66" s="15"/>
      <c r="P66" s="15"/>
      <c r="Q66" s="15"/>
      <c r="R66" s="17">
        <f t="shared" si="11"/>
        <v>1.06</v>
      </c>
      <c r="S66" s="16">
        <f t="shared" si="11"/>
        <v>0</v>
      </c>
      <c r="T66" s="15">
        <v>4.1583899999999998</v>
      </c>
      <c r="U66" s="15">
        <v>3.9710000000000001</v>
      </c>
      <c r="V66" s="15">
        <v>2.0990000000000002</v>
      </c>
      <c r="W66" s="15">
        <v>3.99</v>
      </c>
      <c r="X66" s="15">
        <v>0.89829000000000003</v>
      </c>
      <c r="Y66" s="15">
        <v>3.99</v>
      </c>
      <c r="Z66" s="17">
        <f t="shared" si="13"/>
        <v>7.1556800000000003</v>
      </c>
      <c r="AA66" s="16">
        <f t="shared" si="14"/>
        <v>11.951000000000001</v>
      </c>
      <c r="AB66" s="15">
        <v>308.08661000000001</v>
      </c>
      <c r="AC66" s="15">
        <v>1.9636100000000001</v>
      </c>
      <c r="AD66" s="15">
        <v>154.30407</v>
      </c>
      <c r="AE66" s="15">
        <v>1.06168</v>
      </c>
      <c r="AF66" s="15">
        <v>69.700729999999993</v>
      </c>
      <c r="AG66" s="15">
        <v>5.1541499999999996</v>
      </c>
      <c r="AH66" s="17">
        <f t="shared" si="15"/>
        <v>532.09141</v>
      </c>
      <c r="AI66" s="16">
        <f t="shared" si="16"/>
        <v>8.1794399999999996</v>
      </c>
    </row>
    <row r="67" spans="1:35" ht="14.25" x14ac:dyDescent="0.2">
      <c r="A67" s="11">
        <f t="shared" si="12"/>
        <v>25</v>
      </c>
      <c r="B67" s="12" t="s">
        <v>44</v>
      </c>
      <c r="C67" s="13" t="s">
        <v>20</v>
      </c>
      <c r="D67" s="15">
        <v>460.16098</v>
      </c>
      <c r="E67" s="15">
        <v>5.7000000000000002E-2</v>
      </c>
      <c r="F67" s="15">
        <v>330.33985999999999</v>
      </c>
      <c r="G67" s="15">
        <v>5.7000000000000002E-2</v>
      </c>
      <c r="H67" s="15">
        <v>54.976500000000001</v>
      </c>
      <c r="I67" s="15">
        <v>5.7000000000000002E-2</v>
      </c>
      <c r="J67" s="16">
        <f t="shared" si="10"/>
        <v>845.47733999999991</v>
      </c>
      <c r="K67" s="16">
        <f t="shared" si="10"/>
        <v>0.17100000000000001</v>
      </c>
      <c r="L67" s="15"/>
      <c r="M67" s="15"/>
      <c r="N67" s="15"/>
      <c r="O67" s="15"/>
      <c r="P67" s="15"/>
      <c r="Q67" s="15"/>
      <c r="R67" s="17">
        <f t="shared" si="11"/>
        <v>0</v>
      </c>
      <c r="S67" s="16">
        <f t="shared" si="11"/>
        <v>0</v>
      </c>
      <c r="T67" s="15">
        <v>4.7247300000000001</v>
      </c>
      <c r="U67" s="15">
        <v>5.7000000000000002E-2</v>
      </c>
      <c r="V67" s="15">
        <v>2.2773099999999999</v>
      </c>
      <c r="W67" s="15">
        <v>5.7000000000000002E-2</v>
      </c>
      <c r="X67" s="15">
        <v>1.25891</v>
      </c>
      <c r="Y67" s="15">
        <v>5.7000000000000002E-2</v>
      </c>
      <c r="Z67" s="17">
        <f t="shared" si="13"/>
        <v>8.2609499999999993</v>
      </c>
      <c r="AA67" s="16">
        <f t="shared" si="14"/>
        <v>0.17100000000000001</v>
      </c>
      <c r="AB67" s="15">
        <v>251.13825</v>
      </c>
      <c r="AC67" s="15">
        <v>0</v>
      </c>
      <c r="AD67" s="15">
        <v>123.76455</v>
      </c>
      <c r="AE67" s="15">
        <v>0</v>
      </c>
      <c r="AF67" s="15">
        <v>53.11759</v>
      </c>
      <c r="AG67" s="15">
        <v>0</v>
      </c>
      <c r="AH67" s="17">
        <f t="shared" si="15"/>
        <v>428.02039000000002</v>
      </c>
      <c r="AI67" s="16">
        <f t="shared" si="16"/>
        <v>0</v>
      </c>
    </row>
    <row r="68" spans="1:35" ht="14.25" x14ac:dyDescent="0.2">
      <c r="A68" s="11">
        <f t="shared" si="12"/>
        <v>26</v>
      </c>
      <c r="B68" s="12" t="s">
        <v>45</v>
      </c>
      <c r="C68" s="13" t="s">
        <v>20</v>
      </c>
      <c r="D68" s="15">
        <v>8120.2398499999999</v>
      </c>
      <c r="E68" s="15">
        <v>61.650320000000001</v>
      </c>
      <c r="F68" s="15">
        <v>7148.4877900000001</v>
      </c>
      <c r="G68" s="15">
        <v>57.467570000000002</v>
      </c>
      <c r="H68" s="15">
        <v>3901.9177</v>
      </c>
      <c r="I68" s="15">
        <v>57.382929999999995</v>
      </c>
      <c r="J68" s="16">
        <f t="shared" si="10"/>
        <v>19170.645340000003</v>
      </c>
      <c r="K68" s="16">
        <f t="shared" si="10"/>
        <v>176.50082</v>
      </c>
      <c r="L68" s="15">
        <v>0.61199999999999999</v>
      </c>
      <c r="M68" s="15"/>
      <c r="N68" s="15">
        <v>5.5E-2</v>
      </c>
      <c r="O68" s="15"/>
      <c r="P68" s="15">
        <v>5.5E-2</v>
      </c>
      <c r="Q68" s="15"/>
      <c r="R68" s="17">
        <f t="shared" si="11"/>
        <v>0.72200000000000009</v>
      </c>
      <c r="S68" s="16">
        <f t="shared" si="11"/>
        <v>0</v>
      </c>
      <c r="T68" s="15">
        <v>60.786650000000002</v>
      </c>
      <c r="U68" s="15">
        <v>46.476840000000003</v>
      </c>
      <c r="V68" s="15">
        <v>26.731259999999999</v>
      </c>
      <c r="W68" s="15">
        <v>46.642020000000002</v>
      </c>
      <c r="X68" s="15">
        <v>16.11102</v>
      </c>
      <c r="Y68" s="15">
        <v>47.142449999999997</v>
      </c>
      <c r="Z68" s="17">
        <f t="shared" si="13"/>
        <v>103.62893</v>
      </c>
      <c r="AA68" s="16">
        <f t="shared" si="14"/>
        <v>140.26131000000001</v>
      </c>
      <c r="AB68" s="15">
        <v>1837.9251999999999</v>
      </c>
      <c r="AC68" s="15">
        <v>15.17348</v>
      </c>
      <c r="AD68" s="15">
        <v>900.22852999999998</v>
      </c>
      <c r="AE68" s="15">
        <v>10.82555</v>
      </c>
      <c r="AF68" s="15">
        <v>459.45067999999998</v>
      </c>
      <c r="AG68" s="15">
        <v>10.24048</v>
      </c>
      <c r="AH68" s="17">
        <f t="shared" si="15"/>
        <v>3197.6044099999999</v>
      </c>
      <c r="AI68" s="16">
        <f t="shared" si="16"/>
        <v>36.239509999999996</v>
      </c>
    </row>
    <row r="69" spans="1:35" ht="14.25" x14ac:dyDescent="0.2">
      <c r="A69" s="11">
        <f t="shared" si="12"/>
        <v>27</v>
      </c>
      <c r="B69" s="12" t="s">
        <v>46</v>
      </c>
      <c r="C69" s="13" t="s">
        <v>20</v>
      </c>
      <c r="D69" s="15">
        <v>1076.82485</v>
      </c>
      <c r="E69" s="15">
        <v>-3.8865799999999999</v>
      </c>
      <c r="F69" s="15">
        <v>741.75828999999999</v>
      </c>
      <c r="G69" s="15">
        <v>2.6959299999999997</v>
      </c>
      <c r="H69" s="15">
        <v>154.85272999999998</v>
      </c>
      <c r="I69" s="15">
        <v>1.2080200000000001</v>
      </c>
      <c r="J69" s="16">
        <f t="shared" si="10"/>
        <v>1973.43587</v>
      </c>
      <c r="K69" s="16">
        <f t="shared" si="10"/>
        <v>1.7369999999999886E-2</v>
      </c>
      <c r="L69" s="15">
        <v>29.297000000000001</v>
      </c>
      <c r="M69" s="15"/>
      <c r="N69" s="15">
        <v>22.294</v>
      </c>
      <c r="O69" s="15"/>
      <c r="P69" s="15"/>
      <c r="Q69" s="15"/>
      <c r="R69" s="17">
        <f t="shared" si="11"/>
        <v>51.591000000000001</v>
      </c>
      <c r="S69" s="16">
        <f t="shared" si="11"/>
        <v>0</v>
      </c>
      <c r="T69" s="15">
        <v>13.558759999999999</v>
      </c>
      <c r="U69" s="15">
        <v>1.129</v>
      </c>
      <c r="V69" s="15">
        <v>4.5597700000000003</v>
      </c>
      <c r="W69" s="15">
        <v>1.1412599999999999</v>
      </c>
      <c r="X69" s="15">
        <v>2.4761199999999999</v>
      </c>
      <c r="Y69" s="15">
        <v>1.167</v>
      </c>
      <c r="Z69" s="17">
        <f t="shared" si="13"/>
        <v>20.594650000000001</v>
      </c>
      <c r="AA69" s="16">
        <f t="shared" si="14"/>
        <v>3.4372600000000002</v>
      </c>
      <c r="AB69" s="15">
        <v>605.14209000000005</v>
      </c>
      <c r="AC69" s="15">
        <v>-5.0155799999999999</v>
      </c>
      <c r="AD69" s="15">
        <v>279.07452000000001</v>
      </c>
      <c r="AE69" s="15">
        <v>1.55467</v>
      </c>
      <c r="AF69" s="15">
        <v>129.39160999999999</v>
      </c>
      <c r="AG69" s="15">
        <v>4.1020000000000001E-2</v>
      </c>
      <c r="AH69" s="17">
        <f t="shared" si="15"/>
        <v>1013.6082200000001</v>
      </c>
      <c r="AI69" s="16">
        <f t="shared" si="16"/>
        <v>1.5956900000000001</v>
      </c>
    </row>
    <row r="70" spans="1:35" ht="14.25" x14ac:dyDescent="0.2">
      <c r="A70" s="11">
        <f t="shared" si="12"/>
        <v>28</v>
      </c>
      <c r="B70" s="12" t="s">
        <v>47</v>
      </c>
      <c r="C70" s="13" t="s">
        <v>20</v>
      </c>
      <c r="D70" s="15">
        <v>404.12252999999998</v>
      </c>
      <c r="E70" s="15">
        <v>1.9337299999999999</v>
      </c>
      <c r="F70" s="15">
        <v>310.90884</v>
      </c>
      <c r="G70" s="15">
        <v>3.4003199999999998</v>
      </c>
      <c r="H70" s="15">
        <v>39.478910000000006</v>
      </c>
      <c r="I70" s="15">
        <v>2.1396899999999999</v>
      </c>
      <c r="J70" s="16">
        <f t="shared" si="10"/>
        <v>754.51027999999997</v>
      </c>
      <c r="K70" s="16">
        <f t="shared" si="10"/>
        <v>7.4737399999999994</v>
      </c>
      <c r="L70" s="15">
        <v>1.855</v>
      </c>
      <c r="M70" s="15"/>
      <c r="N70" s="15">
        <v>0.376</v>
      </c>
      <c r="O70" s="15"/>
      <c r="P70" s="15">
        <v>0.159</v>
      </c>
      <c r="Q70" s="15"/>
      <c r="R70" s="17">
        <f t="shared" si="11"/>
        <v>2.3899999999999997</v>
      </c>
      <c r="S70" s="16">
        <f t="shared" si="11"/>
        <v>0</v>
      </c>
      <c r="T70" s="15">
        <v>1.8414699999999999</v>
      </c>
      <c r="U70" s="15">
        <v>2.8290299999999999</v>
      </c>
      <c r="V70" s="15">
        <v>1.35514</v>
      </c>
      <c r="W70" s="15">
        <v>2.86497</v>
      </c>
      <c r="X70" s="15">
        <v>1.28956</v>
      </c>
      <c r="Y70" s="15">
        <v>1.95513</v>
      </c>
      <c r="Z70" s="17">
        <f t="shared" si="13"/>
        <v>4.4861699999999995</v>
      </c>
      <c r="AA70" s="16">
        <f t="shared" si="14"/>
        <v>7.6491299999999995</v>
      </c>
      <c r="AB70" s="15">
        <v>184.43806000000001</v>
      </c>
      <c r="AC70" s="15">
        <v>-0.89529999999999998</v>
      </c>
      <c r="AD70" s="15">
        <v>91.710700000000003</v>
      </c>
      <c r="AE70" s="15">
        <v>0.53534999999999999</v>
      </c>
      <c r="AF70" s="15">
        <v>34.586350000000003</v>
      </c>
      <c r="AG70" s="15">
        <v>0.18456</v>
      </c>
      <c r="AH70" s="17">
        <f t="shared" si="15"/>
        <v>310.73511000000002</v>
      </c>
      <c r="AI70" s="16">
        <f t="shared" si="16"/>
        <v>0.71991000000000005</v>
      </c>
    </row>
    <row r="71" spans="1:35" ht="14.25" x14ac:dyDescent="0.2">
      <c r="A71" s="11">
        <f t="shared" si="12"/>
        <v>29</v>
      </c>
      <c r="B71" s="12" t="s">
        <v>48</v>
      </c>
      <c r="C71" s="13" t="s">
        <v>20</v>
      </c>
      <c r="D71" s="15">
        <v>1954.0535600000001</v>
      </c>
      <c r="E71" s="15">
        <v>12.056039999999999</v>
      </c>
      <c r="F71" s="15">
        <v>1494.1772100000001</v>
      </c>
      <c r="G71" s="15">
        <v>5.5346100000000007</v>
      </c>
      <c r="H71" s="15">
        <v>298.92822999999999</v>
      </c>
      <c r="I71" s="15">
        <v>10.3169</v>
      </c>
      <c r="J71" s="16">
        <f t="shared" si="10"/>
        <v>3747.1590000000001</v>
      </c>
      <c r="K71" s="16">
        <f t="shared" si="10"/>
        <v>27.907550000000001</v>
      </c>
      <c r="L71" s="15">
        <v>15.314</v>
      </c>
      <c r="M71" s="15"/>
      <c r="N71" s="15">
        <v>7.1740000000000004</v>
      </c>
      <c r="O71" s="15"/>
      <c r="P71" s="15">
        <v>5.1929999999999996</v>
      </c>
      <c r="Q71" s="15"/>
      <c r="R71" s="17">
        <f t="shared" si="11"/>
        <v>27.680999999999997</v>
      </c>
      <c r="S71" s="16">
        <f t="shared" si="11"/>
        <v>0</v>
      </c>
      <c r="T71" s="15">
        <v>174.6225</v>
      </c>
      <c r="U71" s="15">
        <v>9.4348600000000005</v>
      </c>
      <c r="V71" s="15">
        <v>84.799350000000004</v>
      </c>
      <c r="W71" s="15">
        <v>9.1898700000000009</v>
      </c>
      <c r="X71" s="15">
        <v>35.309240000000003</v>
      </c>
      <c r="Y71" s="15">
        <v>5.1038899999999998</v>
      </c>
      <c r="Z71" s="17">
        <f t="shared" si="13"/>
        <v>294.73108999999999</v>
      </c>
      <c r="AA71" s="16">
        <f t="shared" si="14"/>
        <v>23.728619999999999</v>
      </c>
      <c r="AB71" s="15">
        <v>722.34906000000001</v>
      </c>
      <c r="AC71" s="15">
        <v>2.6211799999999998</v>
      </c>
      <c r="AD71" s="15">
        <v>352.29586</v>
      </c>
      <c r="AE71" s="15">
        <v>-3.6552600000000002</v>
      </c>
      <c r="AF71" s="15">
        <v>142.05999</v>
      </c>
      <c r="AG71" s="15">
        <v>5.2130099999999997</v>
      </c>
      <c r="AH71" s="17">
        <f t="shared" si="15"/>
        <v>1216.7049099999999</v>
      </c>
      <c r="AI71" s="16">
        <f t="shared" si="16"/>
        <v>7.8341899999999995</v>
      </c>
    </row>
    <row r="72" spans="1:35" ht="14.25" x14ac:dyDescent="0.2">
      <c r="A72" s="11">
        <f t="shared" si="12"/>
        <v>30</v>
      </c>
      <c r="B72" s="12" t="s">
        <v>49</v>
      </c>
      <c r="C72" s="13" t="s">
        <v>20</v>
      </c>
      <c r="D72" s="15">
        <v>851.45726000000002</v>
      </c>
      <c r="E72" s="15">
        <v>9.5509799999999991</v>
      </c>
      <c r="F72" s="15">
        <v>674.88046000000008</v>
      </c>
      <c r="G72" s="15">
        <v>9.3702499999999986</v>
      </c>
      <c r="H72" s="15">
        <v>105.56623999999999</v>
      </c>
      <c r="I72" s="15">
        <v>10.23443</v>
      </c>
      <c r="J72" s="16">
        <f t="shared" si="10"/>
        <v>1631.9039600000001</v>
      </c>
      <c r="K72" s="16">
        <f t="shared" si="10"/>
        <v>29.155659999999997</v>
      </c>
      <c r="L72" s="15">
        <v>17.213000000000001</v>
      </c>
      <c r="M72" s="15"/>
      <c r="N72" s="15">
        <v>3.6070000000000002</v>
      </c>
      <c r="O72" s="15"/>
      <c r="P72" s="15">
        <v>0.28199999999999997</v>
      </c>
      <c r="Q72" s="15"/>
      <c r="R72" s="17">
        <f t="shared" si="11"/>
        <v>21.102</v>
      </c>
      <c r="S72" s="16">
        <f t="shared" si="11"/>
        <v>0</v>
      </c>
      <c r="T72" s="15">
        <v>21.77477</v>
      </c>
      <c r="U72" s="15">
        <v>5.4977299999999998</v>
      </c>
      <c r="V72" s="15">
        <v>11.543089999999999</v>
      </c>
      <c r="W72" s="15">
        <v>6.1239999999999997</v>
      </c>
      <c r="X72" s="15">
        <v>6.2875199999999998</v>
      </c>
      <c r="Y72" s="15">
        <v>6.0210100000000004</v>
      </c>
      <c r="Z72" s="17">
        <f t="shared" si="13"/>
        <v>39.605379999999997</v>
      </c>
      <c r="AA72" s="16">
        <f t="shared" si="14"/>
        <v>17.64274</v>
      </c>
      <c r="AB72" s="15">
        <v>344.68049000000002</v>
      </c>
      <c r="AC72" s="15">
        <v>4.0532500000000002</v>
      </c>
      <c r="AD72" s="15">
        <v>178.33537000000001</v>
      </c>
      <c r="AE72" s="15">
        <v>3.2462499999999999</v>
      </c>
      <c r="AF72" s="15">
        <v>84.841719999999995</v>
      </c>
      <c r="AG72" s="15">
        <v>4.2134200000000002</v>
      </c>
      <c r="AH72" s="17">
        <f t="shared" si="15"/>
        <v>607.85757999999998</v>
      </c>
      <c r="AI72" s="16">
        <f t="shared" si="16"/>
        <v>11.512920000000001</v>
      </c>
    </row>
    <row r="73" spans="1:35" ht="14.25" x14ac:dyDescent="0.2">
      <c r="A73" s="43" t="s">
        <v>58</v>
      </c>
      <c r="B73" s="44"/>
      <c r="C73" s="27" t="s">
        <v>51</v>
      </c>
      <c r="D73" s="22">
        <f t="shared" ref="D73:AI73" si="17">SUM(D43:D72)</f>
        <v>221687.19085999997</v>
      </c>
      <c r="E73" s="23">
        <f t="shared" si="17"/>
        <v>6349.8690699999988</v>
      </c>
      <c r="F73" s="22">
        <f t="shared" si="17"/>
        <v>120680.48316999999</v>
      </c>
      <c r="G73" s="23">
        <f t="shared" si="17"/>
        <v>6275.0166799999997</v>
      </c>
      <c r="H73" s="22">
        <f t="shared" si="17"/>
        <v>95220.615300000005</v>
      </c>
      <c r="I73" s="23">
        <f t="shared" si="17"/>
        <v>6416.5942499999983</v>
      </c>
      <c r="J73" s="22">
        <f t="shared" si="17"/>
        <v>437588.28933000006</v>
      </c>
      <c r="K73" s="23">
        <f t="shared" si="17"/>
        <v>19041.480000000007</v>
      </c>
      <c r="L73" s="22">
        <f t="shared" si="17"/>
        <v>356.53800000000012</v>
      </c>
      <c r="M73" s="23">
        <f t="shared" si="17"/>
        <v>0</v>
      </c>
      <c r="N73" s="22">
        <f t="shared" si="17"/>
        <v>118.48100000000001</v>
      </c>
      <c r="O73" s="23">
        <f t="shared" si="17"/>
        <v>0</v>
      </c>
      <c r="P73" s="22">
        <f t="shared" si="17"/>
        <v>28.245000000000001</v>
      </c>
      <c r="Q73" s="23">
        <f t="shared" si="17"/>
        <v>0</v>
      </c>
      <c r="R73" s="22">
        <f t="shared" si="17"/>
        <v>503.2639999999999</v>
      </c>
      <c r="S73" s="23">
        <f t="shared" si="17"/>
        <v>0</v>
      </c>
      <c r="T73" s="22">
        <f t="shared" si="17"/>
        <v>1603.1691200000002</v>
      </c>
      <c r="U73" s="23">
        <f t="shared" si="17"/>
        <v>5927.5873499999998</v>
      </c>
      <c r="V73" s="22">
        <f t="shared" si="17"/>
        <v>842.88217999999995</v>
      </c>
      <c r="W73" s="23">
        <f t="shared" si="17"/>
        <v>5936.2084899999991</v>
      </c>
      <c r="X73" s="22">
        <f t="shared" si="17"/>
        <v>708.05586000000039</v>
      </c>
      <c r="Y73" s="23">
        <f t="shared" si="17"/>
        <v>5944.2355900000011</v>
      </c>
      <c r="Z73" s="24">
        <f t="shared" si="17"/>
        <v>3154.1071599999996</v>
      </c>
      <c r="AA73" s="25">
        <f t="shared" si="17"/>
        <v>17808.031430000003</v>
      </c>
      <c r="AB73" s="22">
        <f t="shared" si="17"/>
        <v>34537.21574</v>
      </c>
      <c r="AC73" s="23">
        <f t="shared" si="17"/>
        <v>422.28171999999995</v>
      </c>
      <c r="AD73" s="22">
        <f t="shared" si="17"/>
        <v>15566.450990000001</v>
      </c>
      <c r="AE73" s="23">
        <f t="shared" si="17"/>
        <v>338.80819000000008</v>
      </c>
      <c r="AF73" s="22">
        <f t="shared" si="17"/>
        <v>7147.7404399999996</v>
      </c>
      <c r="AG73" s="23">
        <f t="shared" si="17"/>
        <v>472.35865999999999</v>
      </c>
      <c r="AH73" s="22">
        <f t="shared" si="17"/>
        <v>57251.407169999999</v>
      </c>
      <c r="AI73" s="23">
        <f t="shared" si="17"/>
        <v>1258.4892299999997</v>
      </c>
    </row>
    <row r="75" spans="1:35" x14ac:dyDescent="0.2">
      <c r="B75" s="50" t="s">
        <v>59</v>
      </c>
      <c r="C75" s="50"/>
      <c r="L75" s="7"/>
      <c r="M75" s="7"/>
      <c r="N75" s="7"/>
      <c r="O75" s="7"/>
      <c r="P75" s="7"/>
      <c r="Q75" s="7"/>
      <c r="T75" s="7"/>
      <c r="U75" s="7"/>
      <c r="V75" s="7"/>
      <c r="W75" s="7"/>
      <c r="X75" s="7"/>
      <c r="Y75" s="7"/>
      <c r="AB75" s="7"/>
      <c r="AC75" s="7"/>
      <c r="AD75" s="7"/>
      <c r="AE75" s="7"/>
      <c r="AF75" s="7"/>
      <c r="AG75" s="7"/>
    </row>
    <row r="76" spans="1:35" x14ac:dyDescent="0.2">
      <c r="A76" s="51" t="s">
        <v>8</v>
      </c>
      <c r="B76" s="51" t="s">
        <v>9</v>
      </c>
      <c r="C76" s="51" t="s">
        <v>10</v>
      </c>
      <c r="D76" s="46" t="s">
        <v>60</v>
      </c>
      <c r="E76" s="47"/>
      <c r="F76" s="47"/>
      <c r="G76" s="47"/>
      <c r="H76" s="48" t="s">
        <v>12</v>
      </c>
      <c r="I76" s="48"/>
      <c r="J76" s="48"/>
      <c r="K76" s="49"/>
      <c r="L76" s="46" t="s">
        <v>60</v>
      </c>
      <c r="M76" s="47"/>
      <c r="N76" s="47"/>
      <c r="O76" s="47"/>
      <c r="P76" s="48" t="s">
        <v>12</v>
      </c>
      <c r="Q76" s="48"/>
      <c r="R76" s="48"/>
      <c r="S76" s="49"/>
      <c r="T76" s="46" t="s">
        <v>60</v>
      </c>
      <c r="U76" s="47"/>
      <c r="V76" s="47"/>
      <c r="W76" s="47"/>
      <c r="X76" s="48" t="s">
        <v>12</v>
      </c>
      <c r="Y76" s="48"/>
      <c r="Z76" s="48"/>
      <c r="AA76" s="49"/>
      <c r="AB76" s="46" t="s">
        <v>60</v>
      </c>
      <c r="AC76" s="47"/>
      <c r="AD76" s="47"/>
      <c r="AE76" s="47"/>
      <c r="AF76" s="48" t="s">
        <v>12</v>
      </c>
      <c r="AG76" s="48"/>
      <c r="AH76" s="48"/>
      <c r="AI76" s="49"/>
    </row>
    <row r="77" spans="1:35" x14ac:dyDescent="0.2">
      <c r="A77" s="52"/>
      <c r="B77" s="52"/>
      <c r="C77" s="52"/>
      <c r="D77" s="45" t="s">
        <v>61</v>
      </c>
      <c r="E77" s="45"/>
      <c r="F77" s="45" t="s">
        <v>62</v>
      </c>
      <c r="G77" s="45"/>
      <c r="H77" s="45" t="s">
        <v>63</v>
      </c>
      <c r="I77" s="45"/>
      <c r="J77" s="45" t="s">
        <v>64</v>
      </c>
      <c r="K77" s="45"/>
      <c r="L77" s="45" t="s">
        <v>61</v>
      </c>
      <c r="M77" s="45"/>
      <c r="N77" s="45" t="s">
        <v>62</v>
      </c>
      <c r="O77" s="45"/>
      <c r="P77" s="45" t="s">
        <v>63</v>
      </c>
      <c r="Q77" s="45"/>
      <c r="R77" s="45" t="s">
        <v>64</v>
      </c>
      <c r="S77" s="45"/>
      <c r="T77" s="45" t="s">
        <v>61</v>
      </c>
      <c r="U77" s="45"/>
      <c r="V77" s="45" t="s">
        <v>62</v>
      </c>
      <c r="W77" s="45"/>
      <c r="X77" s="45" t="s">
        <v>63</v>
      </c>
      <c r="Y77" s="45"/>
      <c r="Z77" s="45" t="s">
        <v>64</v>
      </c>
      <c r="AA77" s="45"/>
      <c r="AB77" s="45" t="s">
        <v>61</v>
      </c>
      <c r="AC77" s="45"/>
      <c r="AD77" s="45" t="s">
        <v>62</v>
      </c>
      <c r="AE77" s="45"/>
      <c r="AF77" s="45" t="s">
        <v>63</v>
      </c>
      <c r="AG77" s="45"/>
      <c r="AH77" s="45" t="s">
        <v>64</v>
      </c>
      <c r="AI77" s="45"/>
    </row>
    <row r="78" spans="1:35" ht="127.5" customHeight="1" x14ac:dyDescent="0.2">
      <c r="A78" s="53"/>
      <c r="B78" s="53"/>
      <c r="C78" s="53"/>
      <c r="D78" s="9" t="s">
        <v>17</v>
      </c>
      <c r="E78" s="9" t="s">
        <v>18</v>
      </c>
      <c r="F78" s="9" t="s">
        <v>17</v>
      </c>
      <c r="G78" s="9" t="s">
        <v>18</v>
      </c>
      <c r="H78" s="9" t="s">
        <v>17</v>
      </c>
      <c r="I78" s="9" t="s">
        <v>18</v>
      </c>
      <c r="J78" s="9" t="s">
        <v>17</v>
      </c>
      <c r="K78" s="9" t="s">
        <v>18</v>
      </c>
      <c r="L78" s="9" t="s">
        <v>17</v>
      </c>
      <c r="M78" s="9" t="s">
        <v>18</v>
      </c>
      <c r="N78" s="9" t="s">
        <v>17</v>
      </c>
      <c r="O78" s="9" t="s">
        <v>18</v>
      </c>
      <c r="P78" s="9" t="s">
        <v>17</v>
      </c>
      <c r="Q78" s="9" t="s">
        <v>18</v>
      </c>
      <c r="R78" s="9" t="s">
        <v>17</v>
      </c>
      <c r="S78" s="9" t="s">
        <v>18</v>
      </c>
      <c r="T78" s="9" t="s">
        <v>17</v>
      </c>
      <c r="U78" s="9" t="s">
        <v>18</v>
      </c>
      <c r="V78" s="9" t="s">
        <v>17</v>
      </c>
      <c r="W78" s="9" t="s">
        <v>18</v>
      </c>
      <c r="X78" s="9" t="s">
        <v>17</v>
      </c>
      <c r="Y78" s="9" t="s">
        <v>18</v>
      </c>
      <c r="Z78" s="9" t="s">
        <v>17</v>
      </c>
      <c r="AA78" s="9" t="s">
        <v>18</v>
      </c>
      <c r="AB78" s="9" t="s">
        <v>17</v>
      </c>
      <c r="AC78" s="9" t="s">
        <v>18</v>
      </c>
      <c r="AD78" s="9" t="s">
        <v>17</v>
      </c>
      <c r="AE78" s="9" t="s">
        <v>18</v>
      </c>
      <c r="AF78" s="9" t="s">
        <v>17</v>
      </c>
      <c r="AG78" s="9" t="s">
        <v>18</v>
      </c>
      <c r="AH78" s="9" t="s">
        <v>17</v>
      </c>
      <c r="AI78" s="9" t="s">
        <v>18</v>
      </c>
    </row>
    <row r="79" spans="1:35" ht="14.25" x14ac:dyDescent="0.2">
      <c r="A79" s="11">
        <v>1</v>
      </c>
      <c r="B79" s="12" t="s">
        <v>19</v>
      </c>
      <c r="C79" s="13" t="s">
        <v>20</v>
      </c>
      <c r="D79" s="14">
        <v>418.95109000000002</v>
      </c>
      <c r="E79" s="14">
        <v>36.549810000000001</v>
      </c>
      <c r="F79" s="14">
        <v>357.57686000000001</v>
      </c>
      <c r="G79" s="14">
        <v>30.78857</v>
      </c>
      <c r="H79" s="14">
        <v>900.34616000000005</v>
      </c>
      <c r="I79" s="14">
        <v>27.838200000000001</v>
      </c>
      <c r="J79" s="16">
        <f t="shared" ref="J79:K108" si="18">D79+F79+H79</f>
        <v>1676.8741100000002</v>
      </c>
      <c r="K79" s="16">
        <f t="shared" si="18"/>
        <v>95.176580000000001</v>
      </c>
      <c r="L79" s="14"/>
      <c r="M79" s="14"/>
      <c r="N79" s="14"/>
      <c r="O79" s="14"/>
      <c r="P79" s="14"/>
      <c r="Q79" s="14"/>
      <c r="R79" s="28">
        <f t="shared" ref="R79:S108" si="19">L79+N79+P79</f>
        <v>0</v>
      </c>
      <c r="S79" s="29">
        <f t="shared" si="19"/>
        <v>0</v>
      </c>
      <c r="T79" s="14">
        <v>2.11361</v>
      </c>
      <c r="U79" s="14">
        <v>21.261880000000001</v>
      </c>
      <c r="V79" s="14">
        <v>2.3473000000000002</v>
      </c>
      <c r="W79" s="14">
        <v>23.486809999999998</v>
      </c>
      <c r="X79" s="14">
        <v>4.1439899999999996</v>
      </c>
      <c r="Y79" s="14">
        <v>23.049849999999999</v>
      </c>
      <c r="Z79" s="17">
        <f>T79+V79+X79</f>
        <v>8.6049000000000007</v>
      </c>
      <c r="AA79" s="16">
        <f>IF(U79&lt;0,SUM(W79,Y79),IF(W79&lt;0,SUM(U79,Y79),IF(Y79&lt;0,SUM(U79,W79),SUM(U79,W79,Y79))))</f>
        <v>67.798540000000003</v>
      </c>
      <c r="AB79" s="30">
        <v>168.93848</v>
      </c>
      <c r="AC79" s="30">
        <v>15.287929999999999</v>
      </c>
      <c r="AD79" s="30">
        <v>159.18256</v>
      </c>
      <c r="AE79" s="30">
        <v>7.3017599999999998</v>
      </c>
      <c r="AF79" s="30">
        <v>416.75117</v>
      </c>
      <c r="AG79" s="30">
        <v>4.7883500000000003</v>
      </c>
      <c r="AH79" s="17">
        <f>AB79+AD79+AF79</f>
        <v>744.87221</v>
      </c>
      <c r="AI79" s="16">
        <f>IF(AC79&lt;0,SUM(AE79,AG79),IF(AE79&lt;0,SUM(AC79,AG79),IF(AG79&lt;0,SUM(AC79,AE79),SUM(AC79,AE79,AG79))))</f>
        <v>27.378039999999999</v>
      </c>
    </row>
    <row r="80" spans="1:35" ht="14.25" x14ac:dyDescent="0.2">
      <c r="A80" s="11">
        <f t="shared" ref="A80:A108" si="20">A79+1</f>
        <v>2</v>
      </c>
      <c r="B80" s="12" t="s">
        <v>21</v>
      </c>
      <c r="C80" s="13" t="s">
        <v>20</v>
      </c>
      <c r="D80" s="14">
        <v>232.44323000000003</v>
      </c>
      <c r="E80" s="14">
        <v>38.435659999999999</v>
      </c>
      <c r="F80" s="14">
        <v>802.14317000000005</v>
      </c>
      <c r="G80" s="14">
        <v>38.251289999999997</v>
      </c>
      <c r="H80" s="14">
        <v>1410.1152999999999</v>
      </c>
      <c r="I80" s="14">
        <v>38.185039999999994</v>
      </c>
      <c r="J80" s="16">
        <f t="shared" si="18"/>
        <v>2444.7017000000001</v>
      </c>
      <c r="K80" s="16">
        <f t="shared" si="18"/>
        <v>114.87198999999998</v>
      </c>
      <c r="L80" s="14"/>
      <c r="M80" s="14"/>
      <c r="N80" s="14"/>
      <c r="O80" s="14"/>
      <c r="P80" s="14">
        <v>6.9589999999999996</v>
      </c>
      <c r="Q80" s="14"/>
      <c r="R80" s="28">
        <f t="shared" si="19"/>
        <v>6.9589999999999996</v>
      </c>
      <c r="S80" s="29">
        <f t="shared" si="19"/>
        <v>0</v>
      </c>
      <c r="T80" s="14">
        <v>21.151340000000001</v>
      </c>
      <c r="U80" s="14">
        <v>35.278739999999999</v>
      </c>
      <c r="V80" s="14">
        <v>26.86167</v>
      </c>
      <c r="W80" s="14">
        <v>36.232909999999997</v>
      </c>
      <c r="X80" s="14">
        <v>44.871929999999999</v>
      </c>
      <c r="Y80" s="14">
        <v>35.819159999999997</v>
      </c>
      <c r="Z80" s="17">
        <f t="shared" ref="Z80:Z108" si="21">T80+V80+X80</f>
        <v>92.88494</v>
      </c>
      <c r="AA80" s="16">
        <f t="shared" ref="AA80:AA108" si="22">IF(U80&lt;0,SUM(W80,Y80),IF(W80&lt;0,SUM(U80,Y80),IF(Y80&lt;0,SUM(U80,W80),SUM(U80,W80,Y80))))</f>
        <v>107.33081</v>
      </c>
      <c r="AB80" s="30">
        <v>107.36489</v>
      </c>
      <c r="AC80" s="30">
        <v>3.1569199999999999</v>
      </c>
      <c r="AD80" s="30">
        <v>113.2525</v>
      </c>
      <c r="AE80" s="30">
        <v>2.0183800000000001</v>
      </c>
      <c r="AF80" s="30">
        <v>290.61937</v>
      </c>
      <c r="AG80" s="30">
        <v>2.3658800000000002</v>
      </c>
      <c r="AH80" s="17">
        <f t="shared" ref="AH80:AH108" si="23">AB80+AD80+AF80</f>
        <v>511.23676</v>
      </c>
      <c r="AI80" s="16">
        <f t="shared" ref="AI80:AI108" si="24">IF(AC80&lt;0,SUM(AE80,AG80),IF(AE80&lt;0,SUM(AC80,AG80),IF(AG80&lt;0,SUM(AC80,AE80),SUM(AC80,AE80,AG80))))</f>
        <v>7.5411800000000007</v>
      </c>
    </row>
    <row r="81" spans="1:35" ht="14.25" x14ac:dyDescent="0.2">
      <c r="A81" s="11">
        <f t="shared" si="20"/>
        <v>3</v>
      </c>
      <c r="B81" s="12" t="s">
        <v>22</v>
      </c>
      <c r="C81" s="13" t="s">
        <v>20</v>
      </c>
      <c r="D81" s="14">
        <v>185.56036</v>
      </c>
      <c r="E81" s="14">
        <v>3.3409099999999996</v>
      </c>
      <c r="F81" s="14">
        <v>219.57589999999999</v>
      </c>
      <c r="G81" s="14">
        <v>7.3724800000000004</v>
      </c>
      <c r="H81" s="14">
        <v>569.21294000000012</v>
      </c>
      <c r="I81" s="14">
        <v>5.4258899999999999</v>
      </c>
      <c r="J81" s="16">
        <f t="shared" si="18"/>
        <v>974.34920000000011</v>
      </c>
      <c r="K81" s="16">
        <f t="shared" si="18"/>
        <v>16.139279999999999</v>
      </c>
      <c r="L81" s="14">
        <v>4.0640000000000001</v>
      </c>
      <c r="M81" s="14"/>
      <c r="N81" s="14">
        <v>3.8279999999999998</v>
      </c>
      <c r="O81" s="14"/>
      <c r="P81" s="14">
        <v>24.568999999999999</v>
      </c>
      <c r="Q81" s="14"/>
      <c r="R81" s="28">
        <f t="shared" si="19"/>
        <v>32.460999999999999</v>
      </c>
      <c r="S81" s="29">
        <f t="shared" si="19"/>
        <v>0</v>
      </c>
      <c r="T81" s="14">
        <v>2.85703</v>
      </c>
      <c r="U81" s="14">
        <v>6.0981899999999998</v>
      </c>
      <c r="V81" s="14">
        <v>3.5621</v>
      </c>
      <c r="W81" s="14">
        <v>6.42103</v>
      </c>
      <c r="X81" s="14">
        <v>5.9005700000000001</v>
      </c>
      <c r="Y81" s="14">
        <v>5.8829399999999996</v>
      </c>
      <c r="Z81" s="17">
        <f t="shared" si="21"/>
        <v>12.319700000000001</v>
      </c>
      <c r="AA81" s="16">
        <f t="shared" si="22"/>
        <v>18.402160000000002</v>
      </c>
      <c r="AB81" s="30">
        <v>75.686329999999998</v>
      </c>
      <c r="AC81" s="30">
        <v>-2.7572800000000002</v>
      </c>
      <c r="AD81" s="30">
        <v>62.771799999999999</v>
      </c>
      <c r="AE81" s="30">
        <v>0.95145000000000002</v>
      </c>
      <c r="AF81" s="30">
        <v>259.58037000000002</v>
      </c>
      <c r="AG81" s="30">
        <v>-0.45705000000000001</v>
      </c>
      <c r="AH81" s="17">
        <f t="shared" si="23"/>
        <v>398.0385</v>
      </c>
      <c r="AI81" s="16">
        <f t="shared" si="24"/>
        <v>0.49440000000000001</v>
      </c>
    </row>
    <row r="82" spans="1:35" ht="14.25" x14ac:dyDescent="0.2">
      <c r="A82" s="11">
        <f t="shared" si="20"/>
        <v>4</v>
      </c>
      <c r="B82" s="12" t="s">
        <v>23</v>
      </c>
      <c r="C82" s="13" t="s">
        <v>20</v>
      </c>
      <c r="D82" s="14">
        <v>1086.8496</v>
      </c>
      <c r="E82" s="14">
        <v>25.595939999999999</v>
      </c>
      <c r="F82" s="14">
        <v>1120.1638</v>
      </c>
      <c r="G82" s="14">
        <v>37.972369999999998</v>
      </c>
      <c r="H82" s="14">
        <v>1908.6004600000001</v>
      </c>
      <c r="I82" s="14">
        <v>38.20872</v>
      </c>
      <c r="J82" s="16">
        <f t="shared" si="18"/>
        <v>4115.6138599999995</v>
      </c>
      <c r="K82" s="16">
        <f t="shared" si="18"/>
        <v>101.77703</v>
      </c>
      <c r="L82" s="14"/>
      <c r="M82" s="14"/>
      <c r="N82" s="14"/>
      <c r="O82" s="14"/>
      <c r="P82" s="14">
        <v>6.0590000000000002</v>
      </c>
      <c r="Q82" s="14"/>
      <c r="R82" s="28">
        <f t="shared" si="19"/>
        <v>6.0590000000000002</v>
      </c>
      <c r="S82" s="29">
        <f t="shared" si="19"/>
        <v>0</v>
      </c>
      <c r="T82" s="14">
        <v>10.556139999999999</v>
      </c>
      <c r="U82" s="14">
        <v>35.965319999999998</v>
      </c>
      <c r="V82" s="14">
        <v>11.53637</v>
      </c>
      <c r="W82" s="14">
        <v>35.052819999999997</v>
      </c>
      <c r="X82" s="14">
        <v>20.05461</v>
      </c>
      <c r="Y82" s="14">
        <v>33.409590000000001</v>
      </c>
      <c r="Z82" s="17">
        <f t="shared" si="21"/>
        <v>42.147120000000001</v>
      </c>
      <c r="AA82" s="16">
        <f t="shared" si="22"/>
        <v>104.42773</v>
      </c>
      <c r="AB82" s="30">
        <v>157.63846000000001</v>
      </c>
      <c r="AC82" s="30">
        <v>-10.36938</v>
      </c>
      <c r="AD82" s="30">
        <v>178.41843</v>
      </c>
      <c r="AE82" s="30">
        <v>2.9195500000000001</v>
      </c>
      <c r="AF82" s="30">
        <v>470.35784999999998</v>
      </c>
      <c r="AG82" s="30">
        <v>4.7991299999999999</v>
      </c>
      <c r="AH82" s="17">
        <f t="shared" si="23"/>
        <v>806.41473999999994</v>
      </c>
      <c r="AI82" s="16">
        <f t="shared" si="24"/>
        <v>7.71868</v>
      </c>
    </row>
    <row r="83" spans="1:35" ht="14.25" x14ac:dyDescent="0.2">
      <c r="A83" s="11">
        <f t="shared" si="20"/>
        <v>5</v>
      </c>
      <c r="B83" s="19" t="s">
        <v>24</v>
      </c>
      <c r="C83" s="13" t="s">
        <v>20</v>
      </c>
      <c r="D83" s="14">
        <v>4920.1378100000002</v>
      </c>
      <c r="E83" s="14">
        <v>584.82702000000006</v>
      </c>
      <c r="F83" s="14">
        <v>5539.6403199999995</v>
      </c>
      <c r="G83" s="14">
        <v>583.71423000000004</v>
      </c>
      <c r="H83" s="14">
        <v>10446.47306</v>
      </c>
      <c r="I83" s="14">
        <v>580.12543000000005</v>
      </c>
      <c r="J83" s="16">
        <f t="shared" si="18"/>
        <v>20906.251189999999</v>
      </c>
      <c r="K83" s="16">
        <f t="shared" si="18"/>
        <v>1748.6666800000003</v>
      </c>
      <c r="L83" s="14">
        <v>15.261000000000001</v>
      </c>
      <c r="M83" s="14"/>
      <c r="N83" s="14">
        <v>15.155000000000001</v>
      </c>
      <c r="O83" s="14"/>
      <c r="P83" s="14">
        <v>22.835999999999999</v>
      </c>
      <c r="Q83" s="14"/>
      <c r="R83" s="28">
        <f t="shared" si="19"/>
        <v>53.252000000000002</v>
      </c>
      <c r="S83" s="29">
        <f t="shared" si="19"/>
        <v>0</v>
      </c>
      <c r="T83" s="14">
        <v>33.281750000000002</v>
      </c>
      <c r="U83" s="14">
        <v>568.83938000000001</v>
      </c>
      <c r="V83" s="14">
        <v>42.106400000000001</v>
      </c>
      <c r="W83" s="14">
        <v>561.01791000000003</v>
      </c>
      <c r="X83" s="14">
        <v>48.781509999999997</v>
      </c>
      <c r="Y83" s="14">
        <v>563.10675000000003</v>
      </c>
      <c r="Z83" s="17">
        <f t="shared" si="21"/>
        <v>124.16965999999999</v>
      </c>
      <c r="AA83" s="16">
        <f t="shared" si="22"/>
        <v>1692.9640399999998</v>
      </c>
      <c r="AB83" s="30">
        <v>205.70706000000001</v>
      </c>
      <c r="AC83" s="30">
        <v>15.987640000000001</v>
      </c>
      <c r="AD83" s="30">
        <v>226.68592000000001</v>
      </c>
      <c r="AE83" s="30">
        <v>22.69632</v>
      </c>
      <c r="AF83" s="30">
        <v>634.15454999999997</v>
      </c>
      <c r="AG83" s="30">
        <v>17.01868</v>
      </c>
      <c r="AH83" s="17">
        <f t="shared" si="23"/>
        <v>1066.5475300000001</v>
      </c>
      <c r="AI83" s="16">
        <f t="shared" si="24"/>
        <v>55.702640000000002</v>
      </c>
    </row>
    <row r="84" spans="1:35" ht="14.25" x14ac:dyDescent="0.2">
      <c r="A84" s="11">
        <f t="shared" si="20"/>
        <v>6</v>
      </c>
      <c r="B84" s="19" t="s">
        <v>25</v>
      </c>
      <c r="C84" s="13" t="s">
        <v>20</v>
      </c>
      <c r="D84" s="14">
        <v>9691.4139399999985</v>
      </c>
      <c r="E84" s="14">
        <v>196.48935</v>
      </c>
      <c r="F84" s="14">
        <v>10247.088769999998</v>
      </c>
      <c r="G84" s="14">
        <v>188.40503999999999</v>
      </c>
      <c r="H84" s="14">
        <v>14164.73666</v>
      </c>
      <c r="I84" s="14">
        <v>186.81093999999999</v>
      </c>
      <c r="J84" s="16">
        <f t="shared" si="18"/>
        <v>34103.239369999996</v>
      </c>
      <c r="K84" s="16">
        <f t="shared" si="18"/>
        <v>571.70533</v>
      </c>
      <c r="L84" s="14"/>
      <c r="M84" s="14"/>
      <c r="N84" s="14"/>
      <c r="O84" s="14"/>
      <c r="P84" s="14"/>
      <c r="Q84" s="14"/>
      <c r="R84" s="28">
        <f t="shared" si="19"/>
        <v>0</v>
      </c>
      <c r="S84" s="29">
        <f t="shared" si="19"/>
        <v>0</v>
      </c>
      <c r="T84" s="14">
        <v>21.752739999999999</v>
      </c>
      <c r="U84" s="14">
        <v>190.04786999999999</v>
      </c>
      <c r="V84" s="14">
        <v>29.25197</v>
      </c>
      <c r="W84" s="14">
        <v>188.22824</v>
      </c>
      <c r="X84" s="14">
        <v>34.213209999999997</v>
      </c>
      <c r="Y84" s="14">
        <v>186.81093999999999</v>
      </c>
      <c r="Z84" s="17">
        <f t="shared" si="21"/>
        <v>85.217919999999992</v>
      </c>
      <c r="AA84" s="16">
        <f t="shared" si="22"/>
        <v>565.08704999999998</v>
      </c>
      <c r="AB84" s="30">
        <v>42.290199999999999</v>
      </c>
      <c r="AC84" s="30">
        <v>6.4414800000000003</v>
      </c>
      <c r="AD84" s="30">
        <v>37.0608</v>
      </c>
      <c r="AE84" s="30">
        <v>0.17680000000000001</v>
      </c>
      <c r="AF84" s="30">
        <v>103.30544999999999</v>
      </c>
      <c r="AG84" s="30">
        <v>0</v>
      </c>
      <c r="AH84" s="17">
        <f t="shared" si="23"/>
        <v>182.65645000000001</v>
      </c>
      <c r="AI84" s="16">
        <f t="shared" si="24"/>
        <v>6.6182800000000004</v>
      </c>
    </row>
    <row r="85" spans="1:35" ht="14.25" x14ac:dyDescent="0.2">
      <c r="A85" s="11">
        <f t="shared" si="20"/>
        <v>7</v>
      </c>
      <c r="B85" s="19" t="s">
        <v>26</v>
      </c>
      <c r="C85" s="13" t="s">
        <v>20</v>
      </c>
      <c r="D85" s="14">
        <v>63919.199560000008</v>
      </c>
      <c r="E85" s="14">
        <v>4109.9274799999994</v>
      </c>
      <c r="F85" s="14">
        <v>79736.197769999999</v>
      </c>
      <c r="G85" s="14">
        <v>4164.55879</v>
      </c>
      <c r="H85" s="14">
        <v>126095.76407999999</v>
      </c>
      <c r="I85" s="14">
        <v>4126.9238000000005</v>
      </c>
      <c r="J85" s="16">
        <f t="shared" si="18"/>
        <v>269751.16141</v>
      </c>
      <c r="K85" s="16">
        <f t="shared" si="18"/>
        <v>12401.41007</v>
      </c>
      <c r="L85" s="14">
        <v>0.104</v>
      </c>
      <c r="M85" s="14"/>
      <c r="N85" s="14">
        <v>0.104</v>
      </c>
      <c r="O85" s="14"/>
      <c r="P85" s="14">
        <v>8.6910000000000007</v>
      </c>
      <c r="Q85" s="14"/>
      <c r="R85" s="28">
        <f t="shared" si="19"/>
        <v>8.8990000000000009</v>
      </c>
      <c r="S85" s="29">
        <f t="shared" si="19"/>
        <v>0</v>
      </c>
      <c r="T85" s="14">
        <v>171.87485000000001</v>
      </c>
      <c r="U85" s="14">
        <v>3995.1374999999998</v>
      </c>
      <c r="V85" s="14">
        <v>290.80862000000002</v>
      </c>
      <c r="W85" s="14">
        <v>3977.6008000000002</v>
      </c>
      <c r="X85" s="14">
        <v>381.18022999999999</v>
      </c>
      <c r="Y85" s="14">
        <v>3983.3376600000001</v>
      </c>
      <c r="Z85" s="17">
        <f t="shared" si="21"/>
        <v>843.86370000000011</v>
      </c>
      <c r="AA85" s="16">
        <f t="shared" si="22"/>
        <v>11956.07596</v>
      </c>
      <c r="AB85" s="30">
        <v>878.32771000000002</v>
      </c>
      <c r="AC85" s="30">
        <v>114.78998</v>
      </c>
      <c r="AD85" s="30">
        <v>1002.0971500000001</v>
      </c>
      <c r="AE85" s="30">
        <v>186.95799</v>
      </c>
      <c r="AF85" s="30">
        <v>2402.8758499999999</v>
      </c>
      <c r="AG85" s="30">
        <v>143.58614</v>
      </c>
      <c r="AH85" s="17">
        <f t="shared" si="23"/>
        <v>4283.3007099999995</v>
      </c>
      <c r="AI85" s="16">
        <f t="shared" si="24"/>
        <v>445.33411000000001</v>
      </c>
    </row>
    <row r="86" spans="1:35" ht="14.25" x14ac:dyDescent="0.2">
      <c r="A86" s="11">
        <f t="shared" si="20"/>
        <v>8</v>
      </c>
      <c r="B86" s="19" t="s">
        <v>27</v>
      </c>
      <c r="C86" s="13" t="s">
        <v>20</v>
      </c>
      <c r="D86" s="14">
        <v>6139.3387400000001</v>
      </c>
      <c r="E86" s="14">
        <v>270.44225</v>
      </c>
      <c r="F86" s="14">
        <v>6404.4307399999998</v>
      </c>
      <c r="G86" s="14">
        <v>256.5548</v>
      </c>
      <c r="H86" s="14">
        <v>8397.6270199999999</v>
      </c>
      <c r="I86" s="14">
        <v>284.46026999999998</v>
      </c>
      <c r="J86" s="16">
        <f t="shared" si="18"/>
        <v>20941.396499999999</v>
      </c>
      <c r="K86" s="16">
        <f t="shared" si="18"/>
        <v>811.45731999999998</v>
      </c>
      <c r="L86" s="14">
        <v>4.835</v>
      </c>
      <c r="M86" s="14"/>
      <c r="N86" s="14">
        <v>4.1770000000000005</v>
      </c>
      <c r="O86" s="14"/>
      <c r="P86" s="14">
        <v>11.370000000000001</v>
      </c>
      <c r="Q86" s="14"/>
      <c r="R86" s="28">
        <f t="shared" si="19"/>
        <v>20.382000000000001</v>
      </c>
      <c r="S86" s="29">
        <f t="shared" si="19"/>
        <v>0</v>
      </c>
      <c r="T86" s="14">
        <v>38.795209999999997</v>
      </c>
      <c r="U86" s="14">
        <v>245.05131</v>
      </c>
      <c r="V86" s="14">
        <v>46.234459999999999</v>
      </c>
      <c r="W86" s="14">
        <v>237.38523000000001</v>
      </c>
      <c r="X86" s="14">
        <v>76.827010000000001</v>
      </c>
      <c r="Y86" s="14">
        <v>268.19128999999998</v>
      </c>
      <c r="Z86" s="17">
        <f t="shared" si="21"/>
        <v>161.85667999999998</v>
      </c>
      <c r="AA86" s="16">
        <f t="shared" si="22"/>
        <v>750.62783000000002</v>
      </c>
      <c r="AB86" s="30">
        <v>369.96253000000002</v>
      </c>
      <c r="AC86" s="30">
        <v>25.390940000000001</v>
      </c>
      <c r="AD86" s="30">
        <v>351.94628</v>
      </c>
      <c r="AE86" s="30">
        <v>19.16957</v>
      </c>
      <c r="AF86" s="30">
        <v>745.15101000000004</v>
      </c>
      <c r="AG86" s="30">
        <v>16.268979999999999</v>
      </c>
      <c r="AH86" s="17">
        <f t="shared" si="23"/>
        <v>1467.0598199999999</v>
      </c>
      <c r="AI86" s="16">
        <f t="shared" si="24"/>
        <v>60.82949</v>
      </c>
    </row>
    <row r="87" spans="1:35" ht="14.25" x14ac:dyDescent="0.2">
      <c r="A87" s="11">
        <f t="shared" si="20"/>
        <v>9</v>
      </c>
      <c r="B87" s="19" t="s">
        <v>28</v>
      </c>
      <c r="C87" s="13" t="s">
        <v>20</v>
      </c>
      <c r="D87" s="14">
        <v>3010.4426000000003</v>
      </c>
      <c r="E87" s="14">
        <v>474.66771</v>
      </c>
      <c r="F87" s="14">
        <v>3062.69767</v>
      </c>
      <c r="G87" s="14">
        <v>462.91185000000002</v>
      </c>
      <c r="H87" s="14">
        <v>7486.5696399999997</v>
      </c>
      <c r="I87" s="14">
        <v>475.23048</v>
      </c>
      <c r="J87" s="16">
        <f t="shared" si="18"/>
        <v>13559.70991</v>
      </c>
      <c r="K87" s="16">
        <f t="shared" si="18"/>
        <v>1412.8100400000001</v>
      </c>
      <c r="L87" s="14">
        <v>6.0000000000000001E-3</v>
      </c>
      <c r="M87" s="14"/>
      <c r="N87" s="14">
        <v>2.4E-2</v>
      </c>
      <c r="O87" s="14"/>
      <c r="P87" s="14"/>
      <c r="Q87" s="14"/>
      <c r="R87" s="28">
        <f t="shared" si="19"/>
        <v>0.03</v>
      </c>
      <c r="S87" s="29">
        <f t="shared" si="19"/>
        <v>0</v>
      </c>
      <c r="T87" s="14">
        <v>54.40437</v>
      </c>
      <c r="U87" s="14">
        <v>468.38733999999999</v>
      </c>
      <c r="V87" s="14">
        <v>59.82535</v>
      </c>
      <c r="W87" s="14">
        <v>456.32265000000001</v>
      </c>
      <c r="X87" s="14">
        <v>70.899929999999998</v>
      </c>
      <c r="Y87" s="14">
        <v>476.72055999999998</v>
      </c>
      <c r="Z87" s="17">
        <f t="shared" si="21"/>
        <v>185.12965</v>
      </c>
      <c r="AA87" s="16">
        <f t="shared" si="22"/>
        <v>1401.43055</v>
      </c>
      <c r="AB87" s="30">
        <v>212.63623000000001</v>
      </c>
      <c r="AC87" s="30">
        <v>6.2803699999999996</v>
      </c>
      <c r="AD87" s="30">
        <v>207.41131999999999</v>
      </c>
      <c r="AE87" s="30">
        <v>6.5891999999999999</v>
      </c>
      <c r="AF87" s="30">
        <v>497.95970999999997</v>
      </c>
      <c r="AG87" s="30">
        <v>-1.4900800000000001</v>
      </c>
      <c r="AH87" s="17">
        <f t="shared" si="23"/>
        <v>918.00725999999997</v>
      </c>
      <c r="AI87" s="16">
        <f t="shared" si="24"/>
        <v>12.86957</v>
      </c>
    </row>
    <row r="88" spans="1:35" ht="14.25" x14ac:dyDescent="0.2">
      <c r="A88" s="11">
        <f t="shared" si="20"/>
        <v>10</v>
      </c>
      <c r="B88" s="19" t="s">
        <v>29</v>
      </c>
      <c r="C88" s="13" t="s">
        <v>20</v>
      </c>
      <c r="D88" s="14">
        <v>158.90433000000002</v>
      </c>
      <c r="E88" s="14">
        <v>2.29819</v>
      </c>
      <c r="F88" s="14">
        <v>1075.49737</v>
      </c>
      <c r="G88" s="14">
        <v>3.9460000000000002</v>
      </c>
      <c r="H88" s="14">
        <v>1629.3923500000001</v>
      </c>
      <c r="I88" s="14">
        <v>-6.7979999999999929E-2</v>
      </c>
      <c r="J88" s="16">
        <f t="shared" si="18"/>
        <v>2863.7940500000004</v>
      </c>
      <c r="K88" s="16">
        <f t="shared" si="18"/>
        <v>6.1762099999999993</v>
      </c>
      <c r="L88" s="14"/>
      <c r="M88" s="14"/>
      <c r="N88" s="14"/>
      <c r="O88" s="14"/>
      <c r="P88" s="14"/>
      <c r="Q88" s="14"/>
      <c r="R88" s="28">
        <f t="shared" si="19"/>
        <v>0</v>
      </c>
      <c r="S88" s="29">
        <f t="shared" si="19"/>
        <v>0</v>
      </c>
      <c r="T88" s="14">
        <v>2.7493099999999999</v>
      </c>
      <c r="U88" s="14">
        <v>1.5797099999999999</v>
      </c>
      <c r="V88" s="14">
        <v>3.2656800000000001</v>
      </c>
      <c r="W88" s="14">
        <v>1.6568000000000001</v>
      </c>
      <c r="X88" s="14">
        <v>3.72783</v>
      </c>
      <c r="Y88" s="14">
        <v>1.5960000000000001</v>
      </c>
      <c r="Z88" s="17">
        <f t="shared" si="21"/>
        <v>9.74282</v>
      </c>
      <c r="AA88" s="16">
        <f t="shared" si="22"/>
        <v>4.8325100000000001</v>
      </c>
      <c r="AB88" s="30">
        <v>48.907020000000003</v>
      </c>
      <c r="AC88" s="30">
        <v>0.71848000000000001</v>
      </c>
      <c r="AD88" s="30">
        <v>54.925690000000003</v>
      </c>
      <c r="AE88" s="30">
        <v>2.2892000000000001</v>
      </c>
      <c r="AF88" s="30">
        <v>179.76352</v>
      </c>
      <c r="AG88" s="30">
        <v>-1.66398</v>
      </c>
      <c r="AH88" s="17">
        <f t="shared" si="23"/>
        <v>283.59622999999999</v>
      </c>
      <c r="AI88" s="16">
        <f t="shared" si="24"/>
        <v>3.0076800000000001</v>
      </c>
    </row>
    <row r="89" spans="1:35" ht="14.25" x14ac:dyDescent="0.2">
      <c r="A89" s="11">
        <f t="shared" si="20"/>
        <v>11</v>
      </c>
      <c r="B89" s="12" t="s">
        <v>30</v>
      </c>
      <c r="C89" s="13" t="s">
        <v>20</v>
      </c>
      <c r="D89" s="14">
        <v>82.44229</v>
      </c>
      <c r="E89" s="14">
        <v>4.5260699999999998</v>
      </c>
      <c r="F89" s="14">
        <v>73.103110000000001</v>
      </c>
      <c r="G89" s="14">
        <v>4.8771399999999998</v>
      </c>
      <c r="H89" s="14">
        <v>253.35418999999999</v>
      </c>
      <c r="I89" s="14">
        <v>3.83866</v>
      </c>
      <c r="J89" s="16">
        <f t="shared" si="18"/>
        <v>408.89958999999999</v>
      </c>
      <c r="K89" s="16">
        <f t="shared" si="18"/>
        <v>13.241869999999999</v>
      </c>
      <c r="L89" s="14"/>
      <c r="M89" s="14"/>
      <c r="N89" s="14"/>
      <c r="O89" s="14"/>
      <c r="P89" s="14">
        <v>6.7889999999999997</v>
      </c>
      <c r="Q89" s="14"/>
      <c r="R89" s="28">
        <f t="shared" si="19"/>
        <v>6.7889999999999997</v>
      </c>
      <c r="S89" s="29">
        <f t="shared" si="19"/>
        <v>0</v>
      </c>
      <c r="T89" s="14">
        <v>0.44799</v>
      </c>
      <c r="U89" s="14">
        <v>2.6302699999999999</v>
      </c>
      <c r="V89" s="14">
        <v>-5.1979999999999998E-2</v>
      </c>
      <c r="W89" s="14">
        <v>2.5934499999999998</v>
      </c>
      <c r="X89" s="14">
        <v>1.0443100000000001</v>
      </c>
      <c r="Y89" s="14">
        <v>2.6859999999999999</v>
      </c>
      <c r="Z89" s="17">
        <f t="shared" si="21"/>
        <v>1.44032</v>
      </c>
      <c r="AA89" s="16">
        <f t="shared" si="22"/>
        <v>7.9097200000000001</v>
      </c>
      <c r="AB89" s="30">
        <v>74.470299999999995</v>
      </c>
      <c r="AC89" s="30">
        <v>1.8957999999999999</v>
      </c>
      <c r="AD89" s="30">
        <v>69.209090000000003</v>
      </c>
      <c r="AE89" s="30">
        <v>2.28369</v>
      </c>
      <c r="AF89" s="30">
        <v>142.88587999999999</v>
      </c>
      <c r="AG89" s="30">
        <v>1.15266</v>
      </c>
      <c r="AH89" s="17">
        <f t="shared" si="23"/>
        <v>286.56527</v>
      </c>
      <c r="AI89" s="16">
        <f t="shared" si="24"/>
        <v>5.3321499999999995</v>
      </c>
    </row>
    <row r="90" spans="1:35" ht="14.25" x14ac:dyDescent="0.2">
      <c r="A90" s="11">
        <f t="shared" si="20"/>
        <v>12</v>
      </c>
      <c r="B90" s="12" t="s">
        <v>31</v>
      </c>
      <c r="C90" s="13" t="s">
        <v>20</v>
      </c>
      <c r="D90" s="14">
        <v>99.567729999999997</v>
      </c>
      <c r="E90" s="14">
        <v>3.6509300000000002</v>
      </c>
      <c r="F90" s="14">
        <v>131.87565000000001</v>
      </c>
      <c r="G90" s="14">
        <v>3.69258</v>
      </c>
      <c r="H90" s="14">
        <v>329.84790999999996</v>
      </c>
      <c r="I90" s="14">
        <v>2.2724700000000002</v>
      </c>
      <c r="J90" s="16">
        <f t="shared" si="18"/>
        <v>561.29128999999989</v>
      </c>
      <c r="K90" s="16">
        <f t="shared" si="18"/>
        <v>9.6159800000000004</v>
      </c>
      <c r="L90" s="14">
        <v>0.47299999999999998</v>
      </c>
      <c r="M90" s="14"/>
      <c r="N90" s="14"/>
      <c r="O90" s="14"/>
      <c r="P90" s="14">
        <v>2.7480000000000002</v>
      </c>
      <c r="Q90" s="14"/>
      <c r="R90" s="28">
        <f t="shared" si="19"/>
        <v>3.2210000000000001</v>
      </c>
      <c r="S90" s="29">
        <f t="shared" si="19"/>
        <v>0</v>
      </c>
      <c r="T90" s="14">
        <v>0.10736</v>
      </c>
      <c r="U90" s="14">
        <v>2.3395800000000002</v>
      </c>
      <c r="V90" s="14">
        <v>0.82254000000000005</v>
      </c>
      <c r="W90" s="14">
        <v>2.331</v>
      </c>
      <c r="X90" s="14">
        <v>1.23645</v>
      </c>
      <c r="Y90" s="14">
        <v>2.2515200000000002</v>
      </c>
      <c r="Z90" s="17">
        <f t="shared" si="21"/>
        <v>2.16635</v>
      </c>
      <c r="AA90" s="16">
        <f t="shared" si="22"/>
        <v>6.9221000000000004</v>
      </c>
      <c r="AB90" s="30">
        <v>49.425370000000001</v>
      </c>
      <c r="AC90" s="30">
        <v>1.31135</v>
      </c>
      <c r="AD90" s="30">
        <v>42.437109999999997</v>
      </c>
      <c r="AE90" s="30">
        <v>1.36158</v>
      </c>
      <c r="AF90" s="30">
        <v>128.64246</v>
      </c>
      <c r="AG90" s="30">
        <v>2.095E-2</v>
      </c>
      <c r="AH90" s="17">
        <f t="shared" si="23"/>
        <v>220.50494</v>
      </c>
      <c r="AI90" s="16">
        <f t="shared" si="24"/>
        <v>2.6938800000000001</v>
      </c>
    </row>
    <row r="91" spans="1:35" ht="14.25" x14ac:dyDescent="0.2">
      <c r="A91" s="11">
        <f t="shared" si="20"/>
        <v>13</v>
      </c>
      <c r="B91" s="12" t="s">
        <v>32</v>
      </c>
      <c r="C91" s="13" t="s">
        <v>20</v>
      </c>
      <c r="D91" s="14">
        <v>1921.8859399999997</v>
      </c>
      <c r="E91" s="14">
        <v>222.20443</v>
      </c>
      <c r="F91" s="14">
        <v>2334.3074799999999</v>
      </c>
      <c r="G91" s="14">
        <v>187.28462999999999</v>
      </c>
      <c r="H91" s="14">
        <v>5326.8134499999996</v>
      </c>
      <c r="I91" s="14">
        <v>168.09864999999999</v>
      </c>
      <c r="J91" s="16">
        <f t="shared" si="18"/>
        <v>9583.0068699999993</v>
      </c>
      <c r="K91" s="16">
        <f t="shared" si="18"/>
        <v>577.58771000000002</v>
      </c>
      <c r="L91" s="14">
        <v>2.1379999999999999</v>
      </c>
      <c r="M91" s="14"/>
      <c r="N91" s="14">
        <v>1.6339999999999999</v>
      </c>
      <c r="O91" s="14"/>
      <c r="P91" s="14">
        <v>16.855</v>
      </c>
      <c r="Q91" s="14"/>
      <c r="R91" s="28">
        <f t="shared" si="19"/>
        <v>20.626999999999999</v>
      </c>
      <c r="S91" s="29">
        <f t="shared" si="19"/>
        <v>0</v>
      </c>
      <c r="T91" s="14">
        <v>24.553349999999998</v>
      </c>
      <c r="U91" s="14">
        <v>93.425449999999998</v>
      </c>
      <c r="V91" s="14">
        <v>34.182270000000003</v>
      </c>
      <c r="W91" s="14">
        <v>100.8387</v>
      </c>
      <c r="X91" s="14">
        <v>56.634099999999997</v>
      </c>
      <c r="Y91" s="14">
        <v>103.98685999999999</v>
      </c>
      <c r="Z91" s="17">
        <f t="shared" si="21"/>
        <v>115.36972</v>
      </c>
      <c r="AA91" s="16">
        <f t="shared" si="22"/>
        <v>298.25101000000001</v>
      </c>
      <c r="AB91" s="30">
        <v>850.29958999999997</v>
      </c>
      <c r="AC91" s="30">
        <v>128.77897999999999</v>
      </c>
      <c r="AD91" s="30">
        <v>850.23221000000001</v>
      </c>
      <c r="AE91" s="30">
        <v>86.445930000000004</v>
      </c>
      <c r="AF91" s="30">
        <v>2087.6793499999999</v>
      </c>
      <c r="AG91" s="30">
        <v>64.111789999999999</v>
      </c>
      <c r="AH91" s="17">
        <f t="shared" si="23"/>
        <v>3788.2111500000001</v>
      </c>
      <c r="AI91" s="16">
        <f t="shared" si="24"/>
        <v>279.33670000000001</v>
      </c>
    </row>
    <row r="92" spans="1:35" ht="14.25" x14ac:dyDescent="0.2">
      <c r="A92" s="11">
        <f t="shared" si="20"/>
        <v>14</v>
      </c>
      <c r="B92" s="12" t="s">
        <v>33</v>
      </c>
      <c r="C92" s="13" t="s">
        <v>20</v>
      </c>
      <c r="D92" s="14">
        <v>1892.06656</v>
      </c>
      <c r="E92" s="14">
        <v>5.2436999999999996</v>
      </c>
      <c r="F92" s="14">
        <v>1922.30808</v>
      </c>
      <c r="G92" s="14">
        <v>9.2209799999999991</v>
      </c>
      <c r="H92" s="14">
        <v>2525.9013099999997</v>
      </c>
      <c r="I92" s="14">
        <v>7.3578900000000003</v>
      </c>
      <c r="J92" s="16">
        <f t="shared" si="18"/>
        <v>6340.2759499999993</v>
      </c>
      <c r="K92" s="16">
        <f t="shared" si="18"/>
        <v>21.822569999999999</v>
      </c>
      <c r="L92" s="14">
        <v>1.1419999999999999</v>
      </c>
      <c r="M92" s="14"/>
      <c r="N92" s="14">
        <v>2.448</v>
      </c>
      <c r="O92" s="14"/>
      <c r="P92" s="14">
        <v>3.6360000000000001</v>
      </c>
      <c r="Q92" s="14"/>
      <c r="R92" s="28">
        <f t="shared" si="19"/>
        <v>7.226</v>
      </c>
      <c r="S92" s="29">
        <f t="shared" si="19"/>
        <v>0</v>
      </c>
      <c r="T92" s="14">
        <v>9.8222000000000005</v>
      </c>
      <c r="U92" s="14">
        <v>5.1338699999999999</v>
      </c>
      <c r="V92" s="14">
        <v>11.82901</v>
      </c>
      <c r="W92" s="14">
        <v>7.2346399999999997</v>
      </c>
      <c r="X92" s="14">
        <v>17.55885</v>
      </c>
      <c r="Y92" s="14">
        <v>6.70052</v>
      </c>
      <c r="Z92" s="17">
        <f t="shared" si="21"/>
        <v>39.210059999999999</v>
      </c>
      <c r="AA92" s="16">
        <f t="shared" si="22"/>
        <v>19.069030000000001</v>
      </c>
      <c r="AB92" s="30">
        <v>74.580359999999999</v>
      </c>
      <c r="AC92" s="30">
        <v>0.10983</v>
      </c>
      <c r="AD92" s="30">
        <v>69.999070000000003</v>
      </c>
      <c r="AE92" s="30">
        <v>1.98634</v>
      </c>
      <c r="AF92" s="30">
        <v>265.27546000000001</v>
      </c>
      <c r="AG92" s="30">
        <v>0.65737000000000001</v>
      </c>
      <c r="AH92" s="17">
        <f t="shared" si="23"/>
        <v>409.85489000000001</v>
      </c>
      <c r="AI92" s="16">
        <f t="shared" si="24"/>
        <v>2.7535400000000001</v>
      </c>
    </row>
    <row r="93" spans="1:35" ht="14.25" x14ac:dyDescent="0.2">
      <c r="A93" s="11">
        <f t="shared" si="20"/>
        <v>15</v>
      </c>
      <c r="B93" s="12" t="s">
        <v>34</v>
      </c>
      <c r="C93" s="13" t="s">
        <v>20</v>
      </c>
      <c r="D93" s="14">
        <v>118.98724</v>
      </c>
      <c r="E93" s="14">
        <v>36.652639999999998</v>
      </c>
      <c r="F93" s="14">
        <v>129.08929000000001</v>
      </c>
      <c r="G93" s="14">
        <v>36.956800000000001</v>
      </c>
      <c r="H93" s="14">
        <v>989.42821000000004</v>
      </c>
      <c r="I93" s="14">
        <v>37.880719999999997</v>
      </c>
      <c r="J93" s="16">
        <f t="shared" si="18"/>
        <v>1237.5047400000001</v>
      </c>
      <c r="K93" s="16">
        <f t="shared" si="18"/>
        <v>111.49016</v>
      </c>
      <c r="L93" s="14">
        <v>6</v>
      </c>
      <c r="M93" s="14"/>
      <c r="N93" s="14">
        <v>6</v>
      </c>
      <c r="O93" s="14"/>
      <c r="P93" s="14">
        <v>18.431999999999999</v>
      </c>
      <c r="Q93" s="14"/>
      <c r="R93" s="28">
        <f t="shared" si="19"/>
        <v>30.431999999999999</v>
      </c>
      <c r="S93" s="29">
        <f t="shared" si="19"/>
        <v>0</v>
      </c>
      <c r="T93" s="14">
        <v>3.6783899999999998</v>
      </c>
      <c r="U93" s="14">
        <v>36.264989999999997</v>
      </c>
      <c r="V93" s="14">
        <v>6.5224000000000002</v>
      </c>
      <c r="W93" s="14">
        <v>36.340380000000003</v>
      </c>
      <c r="X93" s="14">
        <v>6.8647200000000002</v>
      </c>
      <c r="Y93" s="14">
        <v>36.48639</v>
      </c>
      <c r="Z93" s="17">
        <f t="shared" si="21"/>
        <v>17.06551</v>
      </c>
      <c r="AA93" s="16">
        <f t="shared" si="22"/>
        <v>109.09175999999999</v>
      </c>
      <c r="AB93" s="30">
        <v>47.566850000000002</v>
      </c>
      <c r="AC93" s="30">
        <v>0.38764999999999999</v>
      </c>
      <c r="AD93" s="30">
        <v>60.331890000000001</v>
      </c>
      <c r="AE93" s="30">
        <v>0.61641999999999997</v>
      </c>
      <c r="AF93" s="30">
        <v>165.49349000000001</v>
      </c>
      <c r="AG93" s="30">
        <v>1.3943300000000001</v>
      </c>
      <c r="AH93" s="17">
        <f t="shared" si="23"/>
        <v>273.39223000000004</v>
      </c>
      <c r="AI93" s="16">
        <f t="shared" si="24"/>
        <v>2.3984000000000001</v>
      </c>
    </row>
    <row r="94" spans="1:35" ht="14.25" x14ac:dyDescent="0.2">
      <c r="A94" s="11">
        <f t="shared" si="20"/>
        <v>16</v>
      </c>
      <c r="B94" s="12" t="s">
        <v>35</v>
      </c>
      <c r="C94" s="13" t="s">
        <v>20</v>
      </c>
      <c r="D94" s="14">
        <v>82.47308000000001</v>
      </c>
      <c r="E94" s="14">
        <v>7.1755300000000002</v>
      </c>
      <c r="F94" s="14">
        <v>119.67444</v>
      </c>
      <c r="G94" s="14">
        <v>1.5219400000000001</v>
      </c>
      <c r="H94" s="14">
        <v>355.29412000000002</v>
      </c>
      <c r="I94" s="14">
        <v>5.5898300000000001</v>
      </c>
      <c r="J94" s="16">
        <f t="shared" si="18"/>
        <v>557.44164000000001</v>
      </c>
      <c r="K94" s="16">
        <f t="shared" si="18"/>
        <v>14.287300000000002</v>
      </c>
      <c r="L94" s="14"/>
      <c r="M94" s="14"/>
      <c r="N94" s="14"/>
      <c r="O94" s="14"/>
      <c r="P94" s="14">
        <v>1.6220000000000001</v>
      </c>
      <c r="Q94" s="14"/>
      <c r="R94" s="28">
        <f t="shared" si="19"/>
        <v>1.6220000000000001</v>
      </c>
      <c r="S94" s="29">
        <f t="shared" si="19"/>
        <v>0</v>
      </c>
      <c r="T94" s="14">
        <v>1.8354200000000001</v>
      </c>
      <c r="U94" s="14">
        <v>3.1869999999999998</v>
      </c>
      <c r="V94" s="14">
        <v>1.67225</v>
      </c>
      <c r="W94" s="14">
        <v>3.0570300000000001</v>
      </c>
      <c r="X94" s="14">
        <v>2.35975</v>
      </c>
      <c r="Y94" s="14">
        <v>3.2050000000000001</v>
      </c>
      <c r="Z94" s="17">
        <f t="shared" si="21"/>
        <v>5.8674200000000001</v>
      </c>
      <c r="AA94" s="16">
        <f t="shared" si="22"/>
        <v>9.4490300000000005</v>
      </c>
      <c r="AB94" s="30">
        <v>72.058660000000003</v>
      </c>
      <c r="AC94" s="30">
        <v>3.9885299999999999</v>
      </c>
      <c r="AD94" s="30">
        <v>92.337190000000007</v>
      </c>
      <c r="AE94" s="30">
        <v>-1.5350900000000001</v>
      </c>
      <c r="AF94" s="30">
        <v>208.37037000000001</v>
      </c>
      <c r="AG94" s="30">
        <v>2.38483</v>
      </c>
      <c r="AH94" s="17">
        <f t="shared" si="23"/>
        <v>372.76621999999998</v>
      </c>
      <c r="AI94" s="16">
        <f t="shared" si="24"/>
        <v>6.3733599999999999</v>
      </c>
    </row>
    <row r="95" spans="1:35" ht="14.25" x14ac:dyDescent="0.2">
      <c r="A95" s="11">
        <f t="shared" si="20"/>
        <v>17</v>
      </c>
      <c r="B95" s="12" t="s">
        <v>36</v>
      </c>
      <c r="C95" s="13" t="s">
        <v>20</v>
      </c>
      <c r="D95" s="14">
        <v>285.03852000000001</v>
      </c>
      <c r="E95" s="14">
        <v>6.7060500000000003</v>
      </c>
      <c r="F95" s="14">
        <v>295.15297999999996</v>
      </c>
      <c r="G95" s="14">
        <v>7.7538</v>
      </c>
      <c r="H95" s="14">
        <v>670.93488000000002</v>
      </c>
      <c r="I95" s="14">
        <v>5.8315199999999994</v>
      </c>
      <c r="J95" s="16">
        <f t="shared" si="18"/>
        <v>1251.1263799999999</v>
      </c>
      <c r="K95" s="16">
        <f t="shared" si="18"/>
        <v>20.291370000000001</v>
      </c>
      <c r="L95" s="14">
        <v>0.28599999999999998</v>
      </c>
      <c r="M95" s="14"/>
      <c r="N95" s="14">
        <v>0.27900000000000003</v>
      </c>
      <c r="O95" s="14"/>
      <c r="P95" s="14">
        <v>1.4410000000000001</v>
      </c>
      <c r="Q95" s="14"/>
      <c r="R95" s="28">
        <f t="shared" si="19"/>
        <v>2.0060000000000002</v>
      </c>
      <c r="S95" s="29">
        <f t="shared" si="19"/>
        <v>0</v>
      </c>
      <c r="T95" s="14">
        <v>2.9042599999999998</v>
      </c>
      <c r="U95" s="14">
        <v>5.5643000000000002</v>
      </c>
      <c r="V95" s="14">
        <v>2.3701400000000001</v>
      </c>
      <c r="W95" s="14">
        <v>6.2075899999999997</v>
      </c>
      <c r="X95" s="14">
        <v>2.8470200000000001</v>
      </c>
      <c r="Y95" s="14">
        <v>5.6830499999999997</v>
      </c>
      <c r="Z95" s="17">
        <f t="shared" si="21"/>
        <v>8.1214200000000005</v>
      </c>
      <c r="AA95" s="16">
        <f t="shared" si="22"/>
        <v>17.454940000000001</v>
      </c>
      <c r="AB95" s="30">
        <v>78.426259999999999</v>
      </c>
      <c r="AC95" s="30">
        <v>1.14175</v>
      </c>
      <c r="AD95" s="30">
        <v>85.104839999999996</v>
      </c>
      <c r="AE95" s="30">
        <v>1.5462100000000001</v>
      </c>
      <c r="AF95" s="30">
        <v>194.94185999999999</v>
      </c>
      <c r="AG95" s="30">
        <v>0.14846999999999999</v>
      </c>
      <c r="AH95" s="17">
        <f t="shared" si="23"/>
        <v>358.47295999999994</v>
      </c>
      <c r="AI95" s="16">
        <f t="shared" si="24"/>
        <v>2.8364300000000005</v>
      </c>
    </row>
    <row r="96" spans="1:35" ht="14.25" x14ac:dyDescent="0.2">
      <c r="A96" s="11">
        <f t="shared" si="20"/>
        <v>18</v>
      </c>
      <c r="B96" s="12" t="s">
        <v>37</v>
      </c>
      <c r="C96" s="13" t="s">
        <v>20</v>
      </c>
      <c r="D96" s="14">
        <v>320.39373000000001</v>
      </c>
      <c r="E96" s="14">
        <v>28.135510000000004</v>
      </c>
      <c r="F96" s="14">
        <v>298.23833999999999</v>
      </c>
      <c r="G96" s="14">
        <v>22.32246</v>
      </c>
      <c r="H96" s="14">
        <v>886.37183999999991</v>
      </c>
      <c r="I96" s="14">
        <v>21.826980000000002</v>
      </c>
      <c r="J96" s="16">
        <f t="shared" si="18"/>
        <v>1505.0039099999999</v>
      </c>
      <c r="K96" s="16">
        <f t="shared" si="18"/>
        <v>72.284950000000009</v>
      </c>
      <c r="L96" s="14"/>
      <c r="M96" s="14"/>
      <c r="N96" s="14"/>
      <c r="O96" s="14"/>
      <c r="P96" s="14">
        <v>3.8849999999999998</v>
      </c>
      <c r="Q96" s="14"/>
      <c r="R96" s="28">
        <f t="shared" si="19"/>
        <v>3.8849999999999998</v>
      </c>
      <c r="S96" s="29">
        <f t="shared" si="19"/>
        <v>0</v>
      </c>
      <c r="T96" s="14">
        <v>3.5891500000000001</v>
      </c>
      <c r="U96" s="14">
        <v>20.015250000000002</v>
      </c>
      <c r="V96" s="14">
        <v>1.5385800000000001</v>
      </c>
      <c r="W96" s="14">
        <v>19.824339999999999</v>
      </c>
      <c r="X96" s="14">
        <v>6.4024799999999997</v>
      </c>
      <c r="Y96" s="14">
        <v>19.675460000000001</v>
      </c>
      <c r="Z96" s="17">
        <f t="shared" si="21"/>
        <v>11.53021</v>
      </c>
      <c r="AA96" s="16">
        <f t="shared" si="22"/>
        <v>59.515050000000002</v>
      </c>
      <c r="AB96" s="30">
        <v>97.558580000000006</v>
      </c>
      <c r="AC96" s="30">
        <v>8.12026</v>
      </c>
      <c r="AD96" s="30">
        <v>89.89076</v>
      </c>
      <c r="AE96" s="30">
        <v>2.4981200000000001</v>
      </c>
      <c r="AF96" s="30">
        <v>289.49635999999998</v>
      </c>
      <c r="AG96" s="30">
        <v>2.1515200000000001</v>
      </c>
      <c r="AH96" s="17">
        <f t="shared" si="23"/>
        <v>476.94569999999999</v>
      </c>
      <c r="AI96" s="16">
        <f t="shared" si="24"/>
        <v>12.7699</v>
      </c>
    </row>
    <row r="97" spans="1:35" ht="14.25" x14ac:dyDescent="0.2">
      <c r="A97" s="11">
        <f t="shared" si="20"/>
        <v>19</v>
      </c>
      <c r="B97" s="12" t="s">
        <v>38</v>
      </c>
      <c r="C97" s="13" t="s">
        <v>20</v>
      </c>
      <c r="D97" s="14">
        <v>160.22766999999999</v>
      </c>
      <c r="E97" s="14">
        <v>1.6233</v>
      </c>
      <c r="F97" s="14">
        <v>134.41661999999999</v>
      </c>
      <c r="G97" s="14">
        <v>0.27942</v>
      </c>
      <c r="H97" s="14">
        <v>382.21456000000001</v>
      </c>
      <c r="I97" s="14">
        <v>2.4695</v>
      </c>
      <c r="J97" s="16">
        <f t="shared" si="18"/>
        <v>676.85884999999996</v>
      </c>
      <c r="K97" s="16">
        <f t="shared" si="18"/>
        <v>4.3722200000000004</v>
      </c>
      <c r="L97" s="14"/>
      <c r="M97" s="14"/>
      <c r="N97" s="14"/>
      <c r="O97" s="14"/>
      <c r="P97" s="14"/>
      <c r="Q97" s="14"/>
      <c r="R97" s="28">
        <f t="shared" si="19"/>
        <v>0</v>
      </c>
      <c r="S97" s="29">
        <f t="shared" si="19"/>
        <v>0</v>
      </c>
      <c r="T97" s="14">
        <v>1.47543</v>
      </c>
      <c r="U97" s="14">
        <v>0.24210000000000001</v>
      </c>
      <c r="V97" s="14">
        <v>1.1383300000000001</v>
      </c>
      <c r="W97" s="14">
        <v>0.30399999999999999</v>
      </c>
      <c r="X97" s="14">
        <v>2.04033</v>
      </c>
      <c r="Y97" s="14">
        <v>0.30399999999999999</v>
      </c>
      <c r="Z97" s="17">
        <f t="shared" si="21"/>
        <v>4.6540900000000001</v>
      </c>
      <c r="AA97" s="16">
        <f t="shared" si="22"/>
        <v>0.85010000000000008</v>
      </c>
      <c r="AB97" s="30">
        <v>66.376239999999996</v>
      </c>
      <c r="AC97" s="30">
        <v>1.3812</v>
      </c>
      <c r="AD97" s="30">
        <v>71.185289999999995</v>
      </c>
      <c r="AE97" s="30">
        <v>-2.4580000000000001E-2</v>
      </c>
      <c r="AF97" s="30">
        <v>184.28423000000001</v>
      </c>
      <c r="AG97" s="30">
        <v>2.1655000000000002</v>
      </c>
      <c r="AH97" s="17">
        <f t="shared" si="23"/>
        <v>321.84576000000004</v>
      </c>
      <c r="AI97" s="16">
        <f t="shared" si="24"/>
        <v>3.5467000000000004</v>
      </c>
    </row>
    <row r="98" spans="1:35" ht="14.25" x14ac:dyDescent="0.2">
      <c r="A98" s="11">
        <f t="shared" si="20"/>
        <v>20</v>
      </c>
      <c r="B98" s="12" t="s">
        <v>39</v>
      </c>
      <c r="C98" s="13" t="s">
        <v>20</v>
      </c>
      <c r="D98" s="14">
        <v>26.12989</v>
      </c>
      <c r="E98" s="14">
        <v>1.54487</v>
      </c>
      <c r="F98" s="14">
        <v>28.375420000000002</v>
      </c>
      <c r="G98" s="14">
        <v>0.36923</v>
      </c>
      <c r="H98" s="14">
        <v>198.49593999999999</v>
      </c>
      <c r="I98" s="14">
        <v>-1.89625</v>
      </c>
      <c r="J98" s="16">
        <f t="shared" si="18"/>
        <v>253.00125</v>
      </c>
      <c r="K98" s="16">
        <f t="shared" si="18"/>
        <v>1.7849999999999921E-2</v>
      </c>
      <c r="L98" s="14"/>
      <c r="M98" s="14"/>
      <c r="N98" s="14"/>
      <c r="O98" s="14"/>
      <c r="P98" s="14">
        <v>5.8120000000000003</v>
      </c>
      <c r="Q98" s="14"/>
      <c r="R98" s="28">
        <f t="shared" si="19"/>
        <v>5.8120000000000003</v>
      </c>
      <c r="S98" s="29">
        <f t="shared" si="19"/>
        <v>0</v>
      </c>
      <c r="T98" s="14">
        <v>1.7964100000000001</v>
      </c>
      <c r="U98" s="14">
        <v>0.152</v>
      </c>
      <c r="V98" s="14">
        <v>2.07768</v>
      </c>
      <c r="W98" s="14">
        <v>0.247</v>
      </c>
      <c r="X98" s="14">
        <v>2.6821000000000002</v>
      </c>
      <c r="Y98" s="14">
        <v>0.2964</v>
      </c>
      <c r="Z98" s="17">
        <f t="shared" si="21"/>
        <v>6.55619</v>
      </c>
      <c r="AA98" s="16">
        <f t="shared" si="22"/>
        <v>0.69540000000000002</v>
      </c>
      <c r="AB98" s="30">
        <v>23.44248</v>
      </c>
      <c r="AC98" s="30">
        <v>1.3928700000000001</v>
      </c>
      <c r="AD98" s="30">
        <v>26.198740000000001</v>
      </c>
      <c r="AE98" s="30">
        <v>0.12223000000000001</v>
      </c>
      <c r="AF98" s="30">
        <v>67.491839999999996</v>
      </c>
      <c r="AG98" s="30">
        <v>-2.19265</v>
      </c>
      <c r="AH98" s="17">
        <f t="shared" si="23"/>
        <v>117.13306</v>
      </c>
      <c r="AI98" s="16">
        <f t="shared" si="24"/>
        <v>1.5151000000000001</v>
      </c>
    </row>
    <row r="99" spans="1:35" ht="14.25" x14ac:dyDescent="0.2">
      <c r="A99" s="11">
        <f t="shared" si="20"/>
        <v>21</v>
      </c>
      <c r="B99" s="12" t="s">
        <v>40</v>
      </c>
      <c r="C99" s="13" t="s">
        <v>20</v>
      </c>
      <c r="D99" s="14">
        <v>647.18943000000002</v>
      </c>
      <c r="E99" s="14">
        <v>56.442250000000001</v>
      </c>
      <c r="F99" s="14">
        <v>575.28579999999999</v>
      </c>
      <c r="G99" s="14">
        <v>72.815950000000001</v>
      </c>
      <c r="H99" s="14">
        <v>1332.5279399999999</v>
      </c>
      <c r="I99" s="14">
        <v>15.787749999999999</v>
      </c>
      <c r="J99" s="16">
        <f t="shared" si="18"/>
        <v>2555.00317</v>
      </c>
      <c r="K99" s="16">
        <f t="shared" si="18"/>
        <v>145.04594999999998</v>
      </c>
      <c r="L99" s="14">
        <v>0.55400000000000005</v>
      </c>
      <c r="M99" s="14"/>
      <c r="N99" s="14">
        <v>0.38900000000000001</v>
      </c>
      <c r="O99" s="14"/>
      <c r="P99" s="14">
        <v>2.5009999999999999</v>
      </c>
      <c r="Q99" s="14"/>
      <c r="R99" s="28">
        <f t="shared" si="19"/>
        <v>3.444</v>
      </c>
      <c r="S99" s="29">
        <f t="shared" si="19"/>
        <v>0</v>
      </c>
      <c r="T99" s="14">
        <v>7.5605700000000002</v>
      </c>
      <c r="U99" s="14">
        <v>23.49119</v>
      </c>
      <c r="V99" s="14">
        <v>9.5873699999999999</v>
      </c>
      <c r="W99" s="14">
        <v>23.661180000000002</v>
      </c>
      <c r="X99" s="14">
        <v>25.553290000000001</v>
      </c>
      <c r="Y99" s="14">
        <v>21.54213</v>
      </c>
      <c r="Z99" s="17">
        <f t="shared" si="21"/>
        <v>42.701229999999995</v>
      </c>
      <c r="AA99" s="16">
        <f t="shared" si="22"/>
        <v>68.694500000000005</v>
      </c>
      <c r="AB99" s="30">
        <v>218.03486000000001</v>
      </c>
      <c r="AC99" s="30">
        <v>32.951059999999998</v>
      </c>
      <c r="AD99" s="30">
        <v>224.21043</v>
      </c>
      <c r="AE99" s="30">
        <v>49.154769999999999</v>
      </c>
      <c r="AF99" s="30">
        <v>662.38064999999995</v>
      </c>
      <c r="AG99" s="30">
        <v>-5.7543800000000003</v>
      </c>
      <c r="AH99" s="17">
        <f t="shared" si="23"/>
        <v>1104.6259399999999</v>
      </c>
      <c r="AI99" s="16">
        <f t="shared" si="24"/>
        <v>82.105829999999997</v>
      </c>
    </row>
    <row r="100" spans="1:35" ht="14.25" x14ac:dyDescent="0.2">
      <c r="A100" s="11">
        <f t="shared" si="20"/>
        <v>22</v>
      </c>
      <c r="B100" s="12" t="s">
        <v>41</v>
      </c>
      <c r="C100" s="13" t="s">
        <v>20</v>
      </c>
      <c r="D100" s="14">
        <v>443.47080999999997</v>
      </c>
      <c r="E100" s="14">
        <v>26.692019999999999</v>
      </c>
      <c r="F100" s="14">
        <v>519.53286000000003</v>
      </c>
      <c r="G100" s="14">
        <v>23.893049999999999</v>
      </c>
      <c r="H100" s="14">
        <v>1177.4234200000001</v>
      </c>
      <c r="I100" s="14">
        <v>22.061620000000001</v>
      </c>
      <c r="J100" s="16">
        <f t="shared" si="18"/>
        <v>2140.4270900000001</v>
      </c>
      <c r="K100" s="16">
        <f t="shared" si="18"/>
        <v>72.646690000000007</v>
      </c>
      <c r="L100" s="14"/>
      <c r="M100" s="14"/>
      <c r="N100" s="14"/>
      <c r="O100" s="14"/>
      <c r="P100" s="14">
        <v>6.8710000000000004</v>
      </c>
      <c r="Q100" s="14"/>
      <c r="R100" s="28">
        <f t="shared" si="19"/>
        <v>6.8710000000000004</v>
      </c>
      <c r="S100" s="29">
        <f t="shared" si="19"/>
        <v>0</v>
      </c>
      <c r="T100" s="14">
        <v>5.3275600000000001</v>
      </c>
      <c r="U100" s="14">
        <v>14.89134</v>
      </c>
      <c r="V100" s="14">
        <v>8.6929499999999997</v>
      </c>
      <c r="W100" s="14">
        <v>14.021509999999999</v>
      </c>
      <c r="X100" s="14">
        <v>11.84951</v>
      </c>
      <c r="Y100" s="14">
        <v>14.33581</v>
      </c>
      <c r="Z100" s="17">
        <f t="shared" si="21"/>
        <v>25.87002</v>
      </c>
      <c r="AA100" s="16">
        <f t="shared" si="22"/>
        <v>43.248660000000001</v>
      </c>
      <c r="AB100" s="30">
        <v>173.27924999999999</v>
      </c>
      <c r="AC100" s="30">
        <v>11.80068</v>
      </c>
      <c r="AD100" s="30">
        <v>212.07891000000001</v>
      </c>
      <c r="AE100" s="30">
        <v>9.8715399999999995</v>
      </c>
      <c r="AF100" s="30">
        <v>450.41791000000001</v>
      </c>
      <c r="AG100" s="30">
        <v>7.7258100000000001</v>
      </c>
      <c r="AH100" s="17">
        <f t="shared" si="23"/>
        <v>835.77607</v>
      </c>
      <c r="AI100" s="16">
        <f t="shared" si="24"/>
        <v>29.398029999999999</v>
      </c>
    </row>
    <row r="101" spans="1:35" ht="14.25" x14ac:dyDescent="0.2">
      <c r="A101" s="11">
        <f t="shared" si="20"/>
        <v>23</v>
      </c>
      <c r="B101" s="12" t="s">
        <v>42</v>
      </c>
      <c r="C101" s="13" t="s">
        <v>20</v>
      </c>
      <c r="D101" s="14">
        <v>326.66228999999998</v>
      </c>
      <c r="E101" s="14">
        <v>59.545940000000002</v>
      </c>
      <c r="F101" s="14">
        <v>350.79444000000001</v>
      </c>
      <c r="G101" s="14">
        <v>66.075149999999994</v>
      </c>
      <c r="H101" s="14">
        <v>1072.8973900000001</v>
      </c>
      <c r="I101" s="14">
        <v>67.338610000000003</v>
      </c>
      <c r="J101" s="16">
        <f t="shared" si="18"/>
        <v>1750.35412</v>
      </c>
      <c r="K101" s="16">
        <f t="shared" si="18"/>
        <v>192.9597</v>
      </c>
      <c r="L101" s="14"/>
      <c r="M101" s="14"/>
      <c r="N101" s="14"/>
      <c r="O101" s="14"/>
      <c r="P101" s="14">
        <v>2.52</v>
      </c>
      <c r="Q101" s="14"/>
      <c r="R101" s="28">
        <f t="shared" si="19"/>
        <v>2.52</v>
      </c>
      <c r="S101" s="29">
        <f t="shared" si="19"/>
        <v>0</v>
      </c>
      <c r="T101" s="14">
        <v>6.0457700000000001</v>
      </c>
      <c r="U101" s="14">
        <v>62.27684</v>
      </c>
      <c r="V101" s="14">
        <v>9.5651299999999999</v>
      </c>
      <c r="W101" s="14">
        <v>62.597619999999999</v>
      </c>
      <c r="X101" s="14">
        <v>10.7217</v>
      </c>
      <c r="Y101" s="14">
        <v>61.347650000000002</v>
      </c>
      <c r="Z101" s="17">
        <f t="shared" si="21"/>
        <v>26.332599999999999</v>
      </c>
      <c r="AA101" s="16">
        <f t="shared" si="22"/>
        <v>186.22210999999999</v>
      </c>
      <c r="AB101" s="30">
        <v>91.515519999999995</v>
      </c>
      <c r="AC101" s="30">
        <v>-2.7309000000000001</v>
      </c>
      <c r="AD101" s="30">
        <v>96.706310000000002</v>
      </c>
      <c r="AE101" s="30">
        <v>3.4775299999999998</v>
      </c>
      <c r="AF101" s="30">
        <v>247.00469000000001</v>
      </c>
      <c r="AG101" s="30">
        <v>5.9909600000000003</v>
      </c>
      <c r="AH101" s="17">
        <f t="shared" si="23"/>
        <v>435.22652000000005</v>
      </c>
      <c r="AI101" s="16">
        <f t="shared" si="24"/>
        <v>9.4684899999999992</v>
      </c>
    </row>
    <row r="102" spans="1:35" ht="14.25" x14ac:dyDescent="0.2">
      <c r="A102" s="11">
        <f t="shared" si="20"/>
        <v>24</v>
      </c>
      <c r="B102" s="12" t="s">
        <v>43</v>
      </c>
      <c r="C102" s="13" t="s">
        <v>20</v>
      </c>
      <c r="D102" s="14">
        <v>73.687250000000006</v>
      </c>
      <c r="E102" s="14">
        <v>3.7043400000000002</v>
      </c>
      <c r="F102" s="14">
        <v>77.185749999999999</v>
      </c>
      <c r="G102" s="14">
        <v>8.1219099999999997</v>
      </c>
      <c r="H102" s="14">
        <v>274.40915999999999</v>
      </c>
      <c r="I102" s="14">
        <v>6.2545900000000003</v>
      </c>
      <c r="J102" s="16">
        <f t="shared" si="18"/>
        <v>425.28215999999998</v>
      </c>
      <c r="K102" s="16">
        <f t="shared" si="18"/>
        <v>18.080840000000002</v>
      </c>
      <c r="L102" s="14"/>
      <c r="M102" s="14"/>
      <c r="N102" s="14"/>
      <c r="O102" s="14"/>
      <c r="P102" s="14"/>
      <c r="Q102" s="14"/>
      <c r="R102" s="28">
        <f t="shared" si="19"/>
        <v>0</v>
      </c>
      <c r="S102" s="29">
        <f t="shared" si="19"/>
        <v>0</v>
      </c>
      <c r="T102" s="14">
        <v>1.33081</v>
      </c>
      <c r="U102" s="14">
        <v>4.0090000000000003</v>
      </c>
      <c r="V102" s="14">
        <v>0.63454999999999995</v>
      </c>
      <c r="W102" s="14">
        <v>3.9634</v>
      </c>
      <c r="X102" s="14">
        <v>1.403</v>
      </c>
      <c r="Y102" s="14">
        <v>4.3170099999999998</v>
      </c>
      <c r="Z102" s="17">
        <f t="shared" si="21"/>
        <v>3.36836</v>
      </c>
      <c r="AA102" s="16">
        <f t="shared" si="22"/>
        <v>12.28941</v>
      </c>
      <c r="AB102" s="30">
        <v>51.748440000000002</v>
      </c>
      <c r="AC102" s="30">
        <v>-0.30465999999999999</v>
      </c>
      <c r="AD102" s="30">
        <v>60.095199999999998</v>
      </c>
      <c r="AE102" s="30">
        <v>4.1585099999999997</v>
      </c>
      <c r="AF102" s="30">
        <v>121.70116</v>
      </c>
      <c r="AG102" s="30">
        <v>1.9375800000000001</v>
      </c>
      <c r="AH102" s="17">
        <f t="shared" si="23"/>
        <v>233.54480000000001</v>
      </c>
      <c r="AI102" s="16">
        <f t="shared" si="24"/>
        <v>6.0960900000000002</v>
      </c>
    </row>
    <row r="103" spans="1:35" ht="14.25" x14ac:dyDescent="0.2">
      <c r="A103" s="11">
        <f t="shared" si="20"/>
        <v>25</v>
      </c>
      <c r="B103" s="12" t="s">
        <v>44</v>
      </c>
      <c r="C103" s="13" t="s">
        <v>20</v>
      </c>
      <c r="D103" s="14">
        <v>32.42915</v>
      </c>
      <c r="E103" s="14">
        <v>1.50092</v>
      </c>
      <c r="F103" s="14">
        <v>46.305399999999999</v>
      </c>
      <c r="G103" s="14">
        <v>0.28458</v>
      </c>
      <c r="H103" s="14">
        <v>230.19457</v>
      </c>
      <c r="I103" s="14">
        <v>0.56951000000000007</v>
      </c>
      <c r="J103" s="16">
        <f t="shared" si="18"/>
        <v>308.92912000000001</v>
      </c>
      <c r="K103" s="16">
        <f t="shared" si="18"/>
        <v>2.35501</v>
      </c>
      <c r="L103" s="14"/>
      <c r="M103" s="14"/>
      <c r="N103" s="14"/>
      <c r="O103" s="14"/>
      <c r="P103" s="14"/>
      <c r="Q103" s="14"/>
      <c r="R103" s="28">
        <f t="shared" si="19"/>
        <v>0</v>
      </c>
      <c r="S103" s="29">
        <f t="shared" si="19"/>
        <v>0</v>
      </c>
      <c r="T103" s="14">
        <v>1.2959099999999999</v>
      </c>
      <c r="U103" s="14">
        <v>5.7000000000000002E-2</v>
      </c>
      <c r="V103" s="14">
        <v>1.1674500000000001</v>
      </c>
      <c r="W103" s="14">
        <v>0.13300000000000001</v>
      </c>
      <c r="X103" s="14">
        <v>2.9329100000000001</v>
      </c>
      <c r="Y103" s="14">
        <v>-0.622</v>
      </c>
      <c r="Z103" s="17">
        <f t="shared" si="21"/>
        <v>5.3962699999999995</v>
      </c>
      <c r="AA103" s="16">
        <f t="shared" si="22"/>
        <v>0.19</v>
      </c>
      <c r="AB103" s="30">
        <v>29.568239999999999</v>
      </c>
      <c r="AC103" s="30">
        <v>1.4439200000000001</v>
      </c>
      <c r="AD103" s="30">
        <v>34.243949999999998</v>
      </c>
      <c r="AE103" s="30">
        <v>0.15157999999999999</v>
      </c>
      <c r="AF103" s="30">
        <v>109.18266</v>
      </c>
      <c r="AG103" s="30">
        <v>1.1915100000000001</v>
      </c>
      <c r="AH103" s="17">
        <f t="shared" si="23"/>
        <v>172.99484999999999</v>
      </c>
      <c r="AI103" s="16">
        <f t="shared" si="24"/>
        <v>2.7870100000000004</v>
      </c>
    </row>
    <row r="104" spans="1:35" ht="14.25" x14ac:dyDescent="0.2">
      <c r="A104" s="11">
        <f t="shared" si="20"/>
        <v>26</v>
      </c>
      <c r="B104" s="12" t="s">
        <v>45</v>
      </c>
      <c r="C104" s="13" t="s">
        <v>20</v>
      </c>
      <c r="D104" s="14">
        <v>3854.5985800000003</v>
      </c>
      <c r="E104" s="14">
        <v>60.512230000000002</v>
      </c>
      <c r="F104" s="14">
        <v>3842.0120000000002</v>
      </c>
      <c r="G104" s="14">
        <v>66.706959999999995</v>
      </c>
      <c r="H104" s="14">
        <v>5580.9617099999996</v>
      </c>
      <c r="I104" s="14">
        <v>48.796700000000001</v>
      </c>
      <c r="J104" s="16">
        <f t="shared" si="18"/>
        <v>13277.57229</v>
      </c>
      <c r="K104" s="16">
        <f t="shared" si="18"/>
        <v>176.01589000000001</v>
      </c>
      <c r="L104" s="14"/>
      <c r="M104" s="14"/>
      <c r="N104" s="14"/>
      <c r="O104" s="14"/>
      <c r="P104" s="14"/>
      <c r="Q104" s="14"/>
      <c r="R104" s="28">
        <f t="shared" si="19"/>
        <v>0</v>
      </c>
      <c r="S104" s="29">
        <f t="shared" si="19"/>
        <v>0</v>
      </c>
      <c r="T104" s="14">
        <v>11.87044</v>
      </c>
      <c r="U104" s="14">
        <v>47.830010000000001</v>
      </c>
      <c r="V104" s="14">
        <v>18.773779999999999</v>
      </c>
      <c r="W104" s="14">
        <v>49.468229999999998</v>
      </c>
      <c r="X104" s="14">
        <v>21.648129999999998</v>
      </c>
      <c r="Y104" s="14">
        <v>48.812249999999999</v>
      </c>
      <c r="Z104" s="17">
        <f t="shared" si="21"/>
        <v>52.292349999999999</v>
      </c>
      <c r="AA104" s="16">
        <f t="shared" si="22"/>
        <v>146.11049</v>
      </c>
      <c r="AB104" s="30">
        <v>290.15814</v>
      </c>
      <c r="AC104" s="30">
        <v>12.682219999999999</v>
      </c>
      <c r="AD104" s="30">
        <v>287.43421999999998</v>
      </c>
      <c r="AE104" s="30">
        <v>17.23873</v>
      </c>
      <c r="AF104" s="30">
        <v>707.75858000000005</v>
      </c>
      <c r="AG104" s="30">
        <v>-1.555E-2</v>
      </c>
      <c r="AH104" s="17">
        <f t="shared" si="23"/>
        <v>1285.35094</v>
      </c>
      <c r="AI104" s="16">
        <f t="shared" si="24"/>
        <v>29.920949999999998</v>
      </c>
    </row>
    <row r="105" spans="1:35" ht="14.25" x14ac:dyDescent="0.2">
      <c r="A105" s="11">
        <f t="shared" si="20"/>
        <v>27</v>
      </c>
      <c r="B105" s="12" t="s">
        <v>46</v>
      </c>
      <c r="C105" s="13" t="s">
        <v>20</v>
      </c>
      <c r="D105" s="14">
        <v>142.23849000000001</v>
      </c>
      <c r="E105" s="14">
        <v>5.3259499999999997</v>
      </c>
      <c r="F105" s="14">
        <v>248.15492</v>
      </c>
      <c r="G105" s="14">
        <v>1.4814099999999999</v>
      </c>
      <c r="H105" s="14">
        <v>534.24706000000003</v>
      </c>
      <c r="I105" s="14">
        <v>4.6226900000000004</v>
      </c>
      <c r="J105" s="16">
        <f t="shared" si="18"/>
        <v>924.64047000000005</v>
      </c>
      <c r="K105" s="16">
        <f t="shared" si="18"/>
        <v>11.43005</v>
      </c>
      <c r="L105" s="14"/>
      <c r="M105" s="14"/>
      <c r="N105" s="14"/>
      <c r="O105" s="14"/>
      <c r="P105" s="14">
        <v>3.0870000000000002</v>
      </c>
      <c r="Q105" s="14"/>
      <c r="R105" s="28">
        <f t="shared" si="19"/>
        <v>3.0870000000000002</v>
      </c>
      <c r="S105" s="29">
        <f t="shared" si="19"/>
        <v>0</v>
      </c>
      <c r="T105" s="14">
        <v>2.0886200000000001</v>
      </c>
      <c r="U105" s="14">
        <v>1.5108299999999999</v>
      </c>
      <c r="V105" s="14">
        <v>4.3846499999999997</v>
      </c>
      <c r="W105" s="14">
        <v>0.95494999999999997</v>
      </c>
      <c r="X105" s="14">
        <v>3.7573699999999999</v>
      </c>
      <c r="Y105" s="14">
        <v>1.61432</v>
      </c>
      <c r="Z105" s="17">
        <f t="shared" si="21"/>
        <v>10.230639999999999</v>
      </c>
      <c r="AA105" s="16">
        <f t="shared" si="22"/>
        <v>4.0800999999999998</v>
      </c>
      <c r="AB105" s="30">
        <v>80.839870000000005</v>
      </c>
      <c r="AC105" s="30">
        <v>3.8151199999999998</v>
      </c>
      <c r="AD105" s="30">
        <v>86.236270000000005</v>
      </c>
      <c r="AE105" s="30">
        <v>0.52646000000000004</v>
      </c>
      <c r="AF105" s="30">
        <v>238.84169</v>
      </c>
      <c r="AG105" s="30">
        <v>3.0083700000000002</v>
      </c>
      <c r="AH105" s="17">
        <f t="shared" si="23"/>
        <v>405.91782999999998</v>
      </c>
      <c r="AI105" s="16">
        <f t="shared" si="24"/>
        <v>7.3499499999999998</v>
      </c>
    </row>
    <row r="106" spans="1:35" ht="14.25" x14ac:dyDescent="0.2">
      <c r="A106" s="11">
        <f t="shared" si="20"/>
        <v>28</v>
      </c>
      <c r="B106" s="12" t="s">
        <v>47</v>
      </c>
      <c r="C106" s="13" t="s">
        <v>20</v>
      </c>
      <c r="D106" s="14">
        <v>67.355469999999997</v>
      </c>
      <c r="E106" s="14">
        <v>3.2042899999999999</v>
      </c>
      <c r="F106" s="14">
        <v>102.68082999999999</v>
      </c>
      <c r="G106" s="14">
        <v>2.20458</v>
      </c>
      <c r="H106" s="14">
        <v>232.6164</v>
      </c>
      <c r="I106" s="14">
        <v>3.5758200000000002</v>
      </c>
      <c r="J106" s="16">
        <f t="shared" si="18"/>
        <v>402.65269999999998</v>
      </c>
      <c r="K106" s="16">
        <f t="shared" si="18"/>
        <v>8.9846900000000005</v>
      </c>
      <c r="L106" s="14">
        <v>0.17899999999999999</v>
      </c>
      <c r="M106" s="14"/>
      <c r="N106" s="14">
        <v>0.16500000000000001</v>
      </c>
      <c r="O106" s="14"/>
      <c r="P106" s="14">
        <v>2.12</v>
      </c>
      <c r="Q106" s="14"/>
      <c r="R106" s="28">
        <f t="shared" si="19"/>
        <v>2.464</v>
      </c>
      <c r="S106" s="29">
        <f t="shared" si="19"/>
        <v>0</v>
      </c>
      <c r="T106" s="14">
        <v>1.35033</v>
      </c>
      <c r="U106" s="14">
        <v>2.74166</v>
      </c>
      <c r="V106" s="14">
        <v>1.5667899999999999</v>
      </c>
      <c r="W106" s="14">
        <v>2.6507800000000001</v>
      </c>
      <c r="X106" s="14">
        <v>1.7944199999999999</v>
      </c>
      <c r="Y106" s="14">
        <v>2.9796</v>
      </c>
      <c r="Z106" s="17">
        <f t="shared" si="21"/>
        <v>4.7115399999999994</v>
      </c>
      <c r="AA106" s="16">
        <f t="shared" si="22"/>
        <v>8.3720400000000001</v>
      </c>
      <c r="AB106" s="30">
        <v>32.848140000000001</v>
      </c>
      <c r="AC106" s="30">
        <v>0.46262999999999999</v>
      </c>
      <c r="AD106" s="30">
        <v>24.871040000000001</v>
      </c>
      <c r="AE106" s="30">
        <v>-0.44619999999999999</v>
      </c>
      <c r="AF106" s="30">
        <v>74.466980000000007</v>
      </c>
      <c r="AG106" s="30">
        <v>0.59621999999999997</v>
      </c>
      <c r="AH106" s="17">
        <f t="shared" si="23"/>
        <v>132.18616</v>
      </c>
      <c r="AI106" s="16">
        <f t="shared" si="24"/>
        <v>1.0588500000000001</v>
      </c>
    </row>
    <row r="107" spans="1:35" ht="14.25" x14ac:dyDescent="0.2">
      <c r="A107" s="11">
        <f t="shared" si="20"/>
        <v>29</v>
      </c>
      <c r="B107" s="12" t="s">
        <v>48</v>
      </c>
      <c r="C107" s="13" t="s">
        <v>20</v>
      </c>
      <c r="D107" s="14">
        <v>214.52989000000002</v>
      </c>
      <c r="E107" s="14">
        <v>8.9701500000000003</v>
      </c>
      <c r="F107" s="14">
        <v>226.28052000000002</v>
      </c>
      <c r="G107" s="14">
        <v>17.34797</v>
      </c>
      <c r="H107" s="14">
        <v>827.78247999999996</v>
      </c>
      <c r="I107" s="14">
        <v>13.967000000000001</v>
      </c>
      <c r="J107" s="16">
        <f t="shared" si="18"/>
        <v>1268.5928899999999</v>
      </c>
      <c r="K107" s="16">
        <f t="shared" si="18"/>
        <v>40.285119999999999</v>
      </c>
      <c r="L107" s="14">
        <v>2.855</v>
      </c>
      <c r="M107" s="14"/>
      <c r="N107" s="14">
        <v>3.2240000000000002</v>
      </c>
      <c r="O107" s="14"/>
      <c r="P107" s="14">
        <v>9.9779999999999998</v>
      </c>
      <c r="Q107" s="14"/>
      <c r="R107" s="28">
        <f t="shared" si="19"/>
        <v>16.057000000000002</v>
      </c>
      <c r="S107" s="29">
        <f t="shared" si="19"/>
        <v>0</v>
      </c>
      <c r="T107" s="14">
        <v>24.87359</v>
      </c>
      <c r="U107" s="14">
        <v>9.0332600000000003</v>
      </c>
      <c r="V107" s="14">
        <v>23.043109999999999</v>
      </c>
      <c r="W107" s="14">
        <v>6.4505699999999999</v>
      </c>
      <c r="X107" s="14">
        <v>61.745640000000002</v>
      </c>
      <c r="Y107" s="14">
        <v>9.1192700000000002</v>
      </c>
      <c r="Z107" s="17">
        <f t="shared" si="21"/>
        <v>109.66234</v>
      </c>
      <c r="AA107" s="16">
        <f t="shared" si="22"/>
        <v>24.603100000000001</v>
      </c>
      <c r="AB107" s="30">
        <v>90.919300000000007</v>
      </c>
      <c r="AC107" s="30">
        <v>-6.3109999999999999E-2</v>
      </c>
      <c r="AD107" s="30">
        <v>99.176410000000004</v>
      </c>
      <c r="AE107" s="30">
        <v>10.897399999999999</v>
      </c>
      <c r="AF107" s="30">
        <v>241.74184</v>
      </c>
      <c r="AG107" s="30">
        <v>4.8477300000000003</v>
      </c>
      <c r="AH107" s="17">
        <f t="shared" si="23"/>
        <v>431.83754999999996</v>
      </c>
      <c r="AI107" s="16">
        <f t="shared" si="24"/>
        <v>15.74513</v>
      </c>
    </row>
    <row r="108" spans="1:35" ht="14.25" x14ac:dyDescent="0.2">
      <c r="A108" s="11">
        <f t="shared" si="20"/>
        <v>30</v>
      </c>
      <c r="B108" s="12" t="s">
        <v>49</v>
      </c>
      <c r="C108" s="13" t="s">
        <v>20</v>
      </c>
      <c r="D108" s="14">
        <v>73.205629999999999</v>
      </c>
      <c r="E108" s="14">
        <v>7.55335</v>
      </c>
      <c r="F108" s="14">
        <v>108.60622000000001</v>
      </c>
      <c r="G108" s="14">
        <v>10.35829</v>
      </c>
      <c r="H108" s="14">
        <v>409.14285999999998</v>
      </c>
      <c r="I108" s="14">
        <v>5.3962899999999996</v>
      </c>
      <c r="J108" s="16">
        <f t="shared" si="18"/>
        <v>590.95470999999998</v>
      </c>
      <c r="K108" s="16">
        <f t="shared" si="18"/>
        <v>23.307929999999999</v>
      </c>
      <c r="L108" s="14"/>
      <c r="M108" s="14"/>
      <c r="N108" s="14"/>
      <c r="O108" s="14"/>
      <c r="P108" s="14">
        <v>12.347</v>
      </c>
      <c r="Q108" s="14"/>
      <c r="R108" s="28">
        <f t="shared" si="19"/>
        <v>12.347</v>
      </c>
      <c r="S108" s="29">
        <f t="shared" si="19"/>
        <v>0</v>
      </c>
      <c r="T108" s="14">
        <v>4.7716099999999999</v>
      </c>
      <c r="U108" s="14">
        <v>6.0066800000000002</v>
      </c>
      <c r="V108" s="14">
        <v>5.3378100000000002</v>
      </c>
      <c r="W108" s="14">
        <v>6.1415499999999996</v>
      </c>
      <c r="X108" s="14">
        <v>10.77979</v>
      </c>
      <c r="Y108" s="14">
        <v>5.8692799999999998</v>
      </c>
      <c r="Z108" s="17">
        <f t="shared" si="21"/>
        <v>20.889209999999999</v>
      </c>
      <c r="AA108" s="16">
        <f t="shared" si="22"/>
        <v>18.017510000000001</v>
      </c>
      <c r="AB108" s="30">
        <v>50.986020000000003</v>
      </c>
      <c r="AC108" s="30">
        <v>1.54667</v>
      </c>
      <c r="AD108" s="30">
        <v>51.81841</v>
      </c>
      <c r="AE108" s="30">
        <v>4.2167399999999997</v>
      </c>
      <c r="AF108" s="30">
        <v>141.67507000000001</v>
      </c>
      <c r="AG108" s="30">
        <v>-0.47299000000000002</v>
      </c>
      <c r="AH108" s="17">
        <f t="shared" si="23"/>
        <v>244.4795</v>
      </c>
      <c r="AI108" s="16">
        <f t="shared" si="24"/>
        <v>5.7634099999999995</v>
      </c>
    </row>
    <row r="109" spans="1:35" ht="14.25" x14ac:dyDescent="0.2">
      <c r="A109" s="43" t="s">
        <v>58</v>
      </c>
      <c r="B109" s="44"/>
      <c r="C109" s="27" t="s">
        <v>51</v>
      </c>
      <c r="D109" s="22">
        <f t="shared" ref="D109:AI109" si="25">SUM(D79:D108)</f>
        <v>100627.82089999999</v>
      </c>
      <c r="E109" s="23">
        <f t="shared" si="25"/>
        <v>6293.4887900000012</v>
      </c>
      <c r="F109" s="22">
        <f t="shared" si="25"/>
        <v>120128.39251999999</v>
      </c>
      <c r="G109" s="23">
        <f t="shared" si="25"/>
        <v>6318.0442499999999</v>
      </c>
      <c r="H109" s="22">
        <f t="shared" si="25"/>
        <v>196599.69706999999</v>
      </c>
      <c r="I109" s="23">
        <f t="shared" si="25"/>
        <v>6204.7813400000005</v>
      </c>
      <c r="J109" s="22">
        <f t="shared" si="25"/>
        <v>417355.91048999986</v>
      </c>
      <c r="K109" s="23">
        <f t="shared" si="25"/>
        <v>18816.31438</v>
      </c>
      <c r="L109" s="22">
        <f t="shared" si="25"/>
        <v>37.896999999999998</v>
      </c>
      <c r="M109" s="23">
        <f t="shared" si="25"/>
        <v>0</v>
      </c>
      <c r="N109" s="22">
        <f t="shared" si="25"/>
        <v>37.427000000000007</v>
      </c>
      <c r="O109" s="23">
        <f t="shared" si="25"/>
        <v>0</v>
      </c>
      <c r="P109" s="22">
        <f t="shared" si="25"/>
        <v>181.12800000000004</v>
      </c>
      <c r="Q109" s="23">
        <f t="shared" si="25"/>
        <v>0</v>
      </c>
      <c r="R109" s="22">
        <f t="shared" si="25"/>
        <v>256.452</v>
      </c>
      <c r="S109" s="23">
        <f t="shared" si="25"/>
        <v>0</v>
      </c>
      <c r="T109" s="22">
        <f t="shared" si="25"/>
        <v>476.26152000000002</v>
      </c>
      <c r="U109" s="23">
        <f t="shared" si="25"/>
        <v>5908.4498599999997</v>
      </c>
      <c r="V109" s="22">
        <f t="shared" si="25"/>
        <v>660.65472999999974</v>
      </c>
      <c r="W109" s="23">
        <f t="shared" si="25"/>
        <v>5872.4261200000001</v>
      </c>
      <c r="X109" s="22">
        <f t="shared" si="25"/>
        <v>942.45669000000021</v>
      </c>
      <c r="Y109" s="23">
        <f t="shared" si="25"/>
        <v>5928.5152599999974</v>
      </c>
      <c r="Z109" s="24">
        <f t="shared" si="25"/>
        <v>2079.3729399999993</v>
      </c>
      <c r="AA109" s="25">
        <f t="shared" si="25"/>
        <v>17710.013239999997</v>
      </c>
      <c r="AB109" s="22">
        <f t="shared" si="25"/>
        <v>4811.561380000001</v>
      </c>
      <c r="AC109" s="23">
        <f t="shared" si="25"/>
        <v>385.03892999999988</v>
      </c>
      <c r="AD109" s="22">
        <f t="shared" si="25"/>
        <v>5027.5497899999991</v>
      </c>
      <c r="AE109" s="23">
        <f t="shared" si="25"/>
        <v>445.61812999999995</v>
      </c>
      <c r="AF109" s="22">
        <f t="shared" si="25"/>
        <v>12730.25138</v>
      </c>
      <c r="AG109" s="23">
        <f t="shared" si="25"/>
        <v>276.26607999999999</v>
      </c>
      <c r="AH109" s="22">
        <f t="shared" si="25"/>
        <v>22569.362549999998</v>
      </c>
      <c r="AI109" s="23">
        <f t="shared" si="25"/>
        <v>1136.74397</v>
      </c>
    </row>
    <row r="110" spans="1:35" x14ac:dyDescent="0.2">
      <c r="I110" s="20"/>
      <c r="K110" s="20"/>
    </row>
    <row r="111" spans="1:35" x14ac:dyDescent="0.2">
      <c r="B111" s="50" t="s">
        <v>65</v>
      </c>
      <c r="C111" s="50"/>
      <c r="L111" s="7"/>
      <c r="M111" s="7"/>
      <c r="N111" s="7"/>
      <c r="O111" s="7"/>
      <c r="P111" s="7"/>
      <c r="Q111" s="7"/>
      <c r="T111" s="7"/>
      <c r="U111" s="7"/>
      <c r="V111" s="7"/>
      <c r="W111" s="7"/>
      <c r="X111" s="7"/>
      <c r="Y111" s="7"/>
      <c r="AB111" s="7"/>
      <c r="AC111" s="7"/>
      <c r="AD111" s="7"/>
      <c r="AE111" s="7"/>
      <c r="AF111" s="7"/>
      <c r="AG111" s="7"/>
    </row>
    <row r="112" spans="1:35" x14ac:dyDescent="0.2">
      <c r="A112" s="51" t="s">
        <v>8</v>
      </c>
      <c r="B112" s="51" t="s">
        <v>9</v>
      </c>
      <c r="C112" s="51" t="s">
        <v>10</v>
      </c>
      <c r="D112" s="46" t="s">
        <v>66</v>
      </c>
      <c r="E112" s="47"/>
      <c r="F112" s="47"/>
      <c r="G112" s="47"/>
      <c r="H112" s="48" t="s">
        <v>12</v>
      </c>
      <c r="I112" s="48"/>
      <c r="J112" s="48"/>
      <c r="K112" s="49"/>
      <c r="L112" s="46" t="s">
        <v>66</v>
      </c>
      <c r="M112" s="47"/>
      <c r="N112" s="47"/>
      <c r="O112" s="47"/>
      <c r="P112" s="48" t="s">
        <v>12</v>
      </c>
      <c r="Q112" s="48"/>
      <c r="R112" s="48"/>
      <c r="S112" s="49"/>
      <c r="T112" s="46" t="s">
        <v>66</v>
      </c>
      <c r="U112" s="47"/>
      <c r="V112" s="47"/>
      <c r="W112" s="47"/>
      <c r="X112" s="48" t="s">
        <v>12</v>
      </c>
      <c r="Y112" s="48"/>
      <c r="Z112" s="48"/>
      <c r="AA112" s="49"/>
      <c r="AB112" s="46" t="s">
        <v>66</v>
      </c>
      <c r="AC112" s="47"/>
      <c r="AD112" s="47"/>
      <c r="AE112" s="47"/>
      <c r="AF112" s="48" t="s">
        <v>12</v>
      </c>
      <c r="AG112" s="48"/>
      <c r="AH112" s="48"/>
      <c r="AI112" s="49"/>
    </row>
    <row r="113" spans="1:35" x14ac:dyDescent="0.2">
      <c r="A113" s="52"/>
      <c r="B113" s="52"/>
      <c r="C113" s="52"/>
      <c r="D113" s="45" t="s">
        <v>67</v>
      </c>
      <c r="E113" s="45"/>
      <c r="F113" s="45" t="s">
        <v>68</v>
      </c>
      <c r="G113" s="45"/>
      <c r="H113" s="45" t="s">
        <v>69</v>
      </c>
      <c r="I113" s="45"/>
      <c r="J113" s="45" t="s">
        <v>70</v>
      </c>
      <c r="K113" s="45"/>
      <c r="L113" s="45" t="s">
        <v>67</v>
      </c>
      <c r="M113" s="45"/>
      <c r="N113" s="45" t="s">
        <v>68</v>
      </c>
      <c r="O113" s="45"/>
      <c r="P113" s="45" t="s">
        <v>69</v>
      </c>
      <c r="Q113" s="45"/>
      <c r="R113" s="45" t="s">
        <v>70</v>
      </c>
      <c r="S113" s="45"/>
      <c r="T113" s="45" t="s">
        <v>67</v>
      </c>
      <c r="U113" s="45"/>
      <c r="V113" s="45" t="s">
        <v>68</v>
      </c>
      <c r="W113" s="45"/>
      <c r="X113" s="45" t="s">
        <v>69</v>
      </c>
      <c r="Y113" s="45"/>
      <c r="Z113" s="45" t="s">
        <v>70</v>
      </c>
      <c r="AA113" s="45"/>
      <c r="AB113" s="45" t="s">
        <v>67</v>
      </c>
      <c r="AC113" s="45"/>
      <c r="AD113" s="45" t="s">
        <v>68</v>
      </c>
      <c r="AE113" s="45"/>
      <c r="AF113" s="45" t="s">
        <v>69</v>
      </c>
      <c r="AG113" s="45"/>
      <c r="AH113" s="45" t="s">
        <v>70</v>
      </c>
      <c r="AI113" s="45"/>
    </row>
    <row r="114" spans="1:35" ht="123.75" customHeight="1" x14ac:dyDescent="0.2">
      <c r="A114" s="53"/>
      <c r="B114" s="53"/>
      <c r="C114" s="53"/>
      <c r="D114" s="9" t="s">
        <v>17</v>
      </c>
      <c r="E114" s="9" t="s">
        <v>18</v>
      </c>
      <c r="F114" s="9" t="s">
        <v>17</v>
      </c>
      <c r="G114" s="9" t="s">
        <v>18</v>
      </c>
      <c r="H114" s="9" t="s">
        <v>17</v>
      </c>
      <c r="I114" s="9" t="s">
        <v>18</v>
      </c>
      <c r="J114" s="9" t="s">
        <v>17</v>
      </c>
      <c r="K114" s="9" t="s">
        <v>18</v>
      </c>
      <c r="L114" s="9" t="s">
        <v>17</v>
      </c>
      <c r="M114" s="9" t="s">
        <v>18</v>
      </c>
      <c r="N114" s="9" t="s">
        <v>17</v>
      </c>
      <c r="O114" s="9" t="s">
        <v>18</v>
      </c>
      <c r="P114" s="9" t="s">
        <v>17</v>
      </c>
      <c r="Q114" s="9" t="s">
        <v>18</v>
      </c>
      <c r="R114" s="9" t="s">
        <v>17</v>
      </c>
      <c r="S114" s="9" t="s">
        <v>18</v>
      </c>
      <c r="T114" s="9" t="s">
        <v>17</v>
      </c>
      <c r="U114" s="9" t="s">
        <v>18</v>
      </c>
      <c r="V114" s="9" t="s">
        <v>17</v>
      </c>
      <c r="W114" s="9" t="s">
        <v>18</v>
      </c>
      <c r="X114" s="9" t="s">
        <v>17</v>
      </c>
      <c r="Y114" s="9" t="s">
        <v>18</v>
      </c>
      <c r="Z114" s="9" t="s">
        <v>17</v>
      </c>
      <c r="AA114" s="9" t="s">
        <v>18</v>
      </c>
      <c r="AB114" s="9" t="s">
        <v>17</v>
      </c>
      <c r="AC114" s="9" t="s">
        <v>18</v>
      </c>
      <c r="AD114" s="9" t="s">
        <v>17</v>
      </c>
      <c r="AE114" s="9" t="s">
        <v>18</v>
      </c>
      <c r="AF114" s="9" t="s">
        <v>17</v>
      </c>
      <c r="AG114" s="9" t="s">
        <v>18</v>
      </c>
      <c r="AH114" s="9" t="s">
        <v>17</v>
      </c>
      <c r="AI114" s="9" t="s">
        <v>18</v>
      </c>
    </row>
    <row r="115" spans="1:35" ht="14.25" x14ac:dyDescent="0.2">
      <c r="A115" s="11">
        <v>1</v>
      </c>
      <c r="B115" s="12" t="s">
        <v>19</v>
      </c>
      <c r="C115" s="13" t="s">
        <v>20</v>
      </c>
      <c r="D115" s="14">
        <v>1737.37709</v>
      </c>
      <c r="E115" s="14">
        <v>27.482419999999998</v>
      </c>
      <c r="F115" s="14">
        <v>2452.8696100000002</v>
      </c>
      <c r="G115" s="14">
        <v>24.362780000000001</v>
      </c>
      <c r="H115" s="14">
        <v>3126.4488799999999</v>
      </c>
      <c r="I115" s="14">
        <v>32.740589999999997</v>
      </c>
      <c r="J115" s="16">
        <f t="shared" ref="J115:K144" si="26">D115+F115+H115</f>
        <v>7316.6955799999996</v>
      </c>
      <c r="K115" s="16">
        <f t="shared" si="26"/>
        <v>84.585790000000003</v>
      </c>
      <c r="L115" s="14"/>
      <c r="M115" s="14"/>
      <c r="N115" s="14"/>
      <c r="O115" s="14"/>
      <c r="P115" s="14"/>
      <c r="Q115" s="14"/>
      <c r="R115" s="28">
        <f t="shared" ref="R115:S144" si="27">L115+N115+P115</f>
        <v>0</v>
      </c>
      <c r="S115" s="29">
        <f t="shared" si="27"/>
        <v>0</v>
      </c>
      <c r="T115" s="14">
        <v>9.3979900000000001</v>
      </c>
      <c r="U115" s="14">
        <v>23.049499999999998</v>
      </c>
      <c r="V115" s="14">
        <v>12.735670000000001</v>
      </c>
      <c r="W115" s="14">
        <v>21.740410000000001</v>
      </c>
      <c r="X115" s="14">
        <v>20.648119999999999</v>
      </c>
      <c r="Y115" s="14">
        <v>23.111059999999998</v>
      </c>
      <c r="Z115" s="17">
        <f>T115+V115+X115</f>
        <v>42.781779999999998</v>
      </c>
      <c r="AA115" s="16">
        <f>IF(U115&lt;0,SUM(W115,Y115),IF(W115&lt;0,SUM(U115,Y115),IF(Y115&lt;0,SUM(U115,W115),SUM(U115,W115,Y115))))</f>
        <v>67.900970000000001</v>
      </c>
      <c r="AB115" s="31">
        <v>999.68910000000005</v>
      </c>
      <c r="AC115" s="31">
        <v>4.4329200000000002</v>
      </c>
      <c r="AD115" s="31">
        <v>1450.74494</v>
      </c>
      <c r="AE115" s="31">
        <v>2.6223700000000001</v>
      </c>
      <c r="AF115" s="31">
        <v>1884.7337600000001</v>
      </c>
      <c r="AG115" s="31">
        <v>9.6295300000000008</v>
      </c>
      <c r="AH115" s="17">
        <f>AB115+AD115+AF115</f>
        <v>4335.1678000000002</v>
      </c>
      <c r="AI115" s="16">
        <f>IF(AC115&lt;0,SUM(AE115,AG115),IF(AE115&lt;0,SUM(AC115,AG115),IF(AG115&lt;0,SUM(AC115,AE115),SUM(AC115,AE115,AG115))))</f>
        <v>16.684820000000002</v>
      </c>
    </row>
    <row r="116" spans="1:35" ht="14.25" x14ac:dyDescent="0.2">
      <c r="A116" s="11">
        <f t="shared" ref="A116:A144" si="28">A115+1</f>
        <v>2</v>
      </c>
      <c r="B116" s="12" t="s">
        <v>21</v>
      </c>
      <c r="C116" s="13" t="s">
        <v>20</v>
      </c>
      <c r="D116" s="14">
        <v>2402.3986500000001</v>
      </c>
      <c r="E116" s="14">
        <v>38.137460000000004</v>
      </c>
      <c r="F116" s="14">
        <v>3309.6158700000001</v>
      </c>
      <c r="G116" s="14">
        <v>43.004199999999997</v>
      </c>
      <c r="H116" s="14">
        <v>4148.9798799999999</v>
      </c>
      <c r="I116" s="14">
        <v>28.118679999999998</v>
      </c>
      <c r="J116" s="16">
        <f t="shared" si="26"/>
        <v>9860.9943999999996</v>
      </c>
      <c r="K116" s="16">
        <f t="shared" si="26"/>
        <v>109.26034</v>
      </c>
      <c r="L116" s="14">
        <v>13.025</v>
      </c>
      <c r="M116" s="14"/>
      <c r="N116" s="14">
        <v>19.962</v>
      </c>
      <c r="O116" s="14"/>
      <c r="P116" s="14">
        <v>21.341000000000001</v>
      </c>
      <c r="Q116" s="14"/>
      <c r="R116" s="28">
        <f t="shared" si="27"/>
        <v>54.328000000000003</v>
      </c>
      <c r="S116" s="29">
        <f t="shared" si="27"/>
        <v>0</v>
      </c>
      <c r="T116" s="14">
        <v>78.58954</v>
      </c>
      <c r="U116" s="14">
        <v>32.887680000000003</v>
      </c>
      <c r="V116" s="14">
        <v>107.73336</v>
      </c>
      <c r="W116" s="14">
        <v>34.90099</v>
      </c>
      <c r="X116" s="14">
        <v>135.24897000000001</v>
      </c>
      <c r="Y116" s="14">
        <v>32.222209999999997</v>
      </c>
      <c r="Z116" s="17">
        <f t="shared" ref="Z116:Z144" si="29">T116+V116+X116</f>
        <v>321.57186999999999</v>
      </c>
      <c r="AA116" s="16">
        <f t="shared" ref="AA116:AA144" si="30">IF(U116&lt;0,SUM(W116,Y116),IF(W116&lt;0,SUM(U116,Y116),IF(Y116&lt;0,SUM(U116,W116),SUM(U116,W116,Y116))))</f>
        <v>100.01087999999999</v>
      </c>
      <c r="AB116" s="31">
        <v>602.29611</v>
      </c>
      <c r="AC116" s="31">
        <v>5.2497800000000003</v>
      </c>
      <c r="AD116" s="31">
        <v>870.66350999999997</v>
      </c>
      <c r="AE116" s="31">
        <v>8.1032100000000007</v>
      </c>
      <c r="AF116" s="31">
        <v>1129.17491</v>
      </c>
      <c r="AG116" s="31">
        <v>-4.1035300000000001</v>
      </c>
      <c r="AH116" s="17">
        <f t="shared" ref="AH116:AH144" si="31">AB116+AD116+AF116</f>
        <v>2602.1345300000003</v>
      </c>
      <c r="AI116" s="16">
        <f t="shared" ref="AI116:AI144" si="32">IF(AC116&lt;0,SUM(AE116,AG116),IF(AE116&lt;0,SUM(AC116,AG116),IF(AG116&lt;0,SUM(AC116,AE116),SUM(AC116,AE116,AG116))))</f>
        <v>13.352990000000002</v>
      </c>
    </row>
    <row r="117" spans="1:35" ht="14.25" x14ac:dyDescent="0.2">
      <c r="A117" s="11">
        <f t="shared" si="28"/>
        <v>3</v>
      </c>
      <c r="B117" s="12" t="s">
        <v>22</v>
      </c>
      <c r="C117" s="13" t="s">
        <v>20</v>
      </c>
      <c r="D117" s="14">
        <v>1074.48028</v>
      </c>
      <c r="E117" s="14">
        <v>7.18994</v>
      </c>
      <c r="F117" s="14">
        <v>1542.6674800000001</v>
      </c>
      <c r="G117" s="14">
        <v>5.8367399999999998</v>
      </c>
      <c r="H117" s="14">
        <v>2027.6393499999999</v>
      </c>
      <c r="I117" s="14">
        <v>7.6980699999999995</v>
      </c>
      <c r="J117" s="16">
        <f t="shared" si="26"/>
        <v>4644.7871099999993</v>
      </c>
      <c r="K117" s="16">
        <f t="shared" si="26"/>
        <v>20.72475</v>
      </c>
      <c r="L117" s="14">
        <v>49.912999999999997</v>
      </c>
      <c r="M117" s="14"/>
      <c r="N117" s="14">
        <v>59.451000000000001</v>
      </c>
      <c r="O117" s="14"/>
      <c r="P117" s="14">
        <v>76.474000000000004</v>
      </c>
      <c r="Q117" s="14"/>
      <c r="R117" s="28">
        <f t="shared" si="27"/>
        <v>185.83800000000002</v>
      </c>
      <c r="S117" s="29">
        <f t="shared" si="27"/>
        <v>0</v>
      </c>
      <c r="T117" s="14">
        <v>9.9950399999999995</v>
      </c>
      <c r="U117" s="14">
        <v>6.22919</v>
      </c>
      <c r="V117" s="14">
        <v>12.451650000000001</v>
      </c>
      <c r="W117" s="14">
        <v>6.0751299999999997</v>
      </c>
      <c r="X117" s="14">
        <v>15.97583</v>
      </c>
      <c r="Y117" s="14">
        <v>6.125</v>
      </c>
      <c r="Z117" s="17">
        <f t="shared" si="29"/>
        <v>38.422519999999999</v>
      </c>
      <c r="AA117" s="16">
        <f t="shared" si="30"/>
        <v>18.429320000000001</v>
      </c>
      <c r="AB117" s="31">
        <v>555.88224000000002</v>
      </c>
      <c r="AC117" s="31">
        <v>0.96074999999999999</v>
      </c>
      <c r="AD117" s="31">
        <v>802.55583000000001</v>
      </c>
      <c r="AE117" s="31">
        <v>-0.23838999999999999</v>
      </c>
      <c r="AF117" s="31">
        <v>1069.2115200000001</v>
      </c>
      <c r="AG117" s="31">
        <v>1.57307</v>
      </c>
      <c r="AH117" s="17">
        <f t="shared" si="31"/>
        <v>2427.64959</v>
      </c>
      <c r="AI117" s="16">
        <f t="shared" si="32"/>
        <v>2.53382</v>
      </c>
    </row>
    <row r="118" spans="1:35" ht="14.25" x14ac:dyDescent="0.2">
      <c r="A118" s="11">
        <f t="shared" si="28"/>
        <v>4</v>
      </c>
      <c r="B118" s="12" t="s">
        <v>23</v>
      </c>
      <c r="C118" s="13" t="s">
        <v>20</v>
      </c>
      <c r="D118" s="14">
        <v>3151.8421899999998</v>
      </c>
      <c r="E118" s="14">
        <v>24.211959999999998</v>
      </c>
      <c r="F118" s="14">
        <v>4219.5249599999997</v>
      </c>
      <c r="G118" s="14">
        <v>36.677349999999997</v>
      </c>
      <c r="H118" s="14">
        <v>5365.7407400000002</v>
      </c>
      <c r="I118" s="14">
        <v>43.35407</v>
      </c>
      <c r="J118" s="16">
        <f t="shared" si="26"/>
        <v>12737.107889999999</v>
      </c>
      <c r="K118" s="16">
        <f t="shared" si="26"/>
        <v>104.24338</v>
      </c>
      <c r="L118" s="14">
        <v>11.959</v>
      </c>
      <c r="M118" s="14"/>
      <c r="N118" s="14">
        <v>16.989000000000001</v>
      </c>
      <c r="O118" s="14"/>
      <c r="P118" s="14">
        <v>21.196999999999999</v>
      </c>
      <c r="Q118" s="14"/>
      <c r="R118" s="28">
        <f t="shared" si="27"/>
        <v>50.144999999999996</v>
      </c>
      <c r="S118" s="29">
        <f t="shared" si="27"/>
        <v>0</v>
      </c>
      <c r="T118" s="14">
        <v>33.574170000000002</v>
      </c>
      <c r="U118" s="14">
        <v>31.267939999999999</v>
      </c>
      <c r="V118" s="14">
        <v>46.176270000000002</v>
      </c>
      <c r="W118" s="14">
        <v>32.99615</v>
      </c>
      <c r="X118" s="14">
        <v>60.675890000000003</v>
      </c>
      <c r="Y118" s="14">
        <v>33.515650000000001</v>
      </c>
      <c r="Z118" s="17">
        <f t="shared" si="29"/>
        <v>140.42633000000001</v>
      </c>
      <c r="AA118" s="16">
        <f t="shared" si="30"/>
        <v>97.779740000000004</v>
      </c>
      <c r="AB118" s="31">
        <v>1018.33802</v>
      </c>
      <c r="AC118" s="31">
        <v>-7.0559799999999999</v>
      </c>
      <c r="AD118" s="31">
        <v>1492.73569</v>
      </c>
      <c r="AE118" s="31">
        <v>3.6812</v>
      </c>
      <c r="AF118" s="31">
        <v>1939.73885</v>
      </c>
      <c r="AG118" s="31">
        <v>9.8384199999999993</v>
      </c>
      <c r="AH118" s="17">
        <f t="shared" si="31"/>
        <v>4450.8125600000003</v>
      </c>
      <c r="AI118" s="16">
        <f t="shared" si="32"/>
        <v>13.51962</v>
      </c>
    </row>
    <row r="119" spans="1:35" ht="14.25" x14ac:dyDescent="0.2">
      <c r="A119" s="11">
        <f t="shared" si="28"/>
        <v>5</v>
      </c>
      <c r="B119" s="19" t="s">
        <v>24</v>
      </c>
      <c r="C119" s="13" t="s">
        <v>20</v>
      </c>
      <c r="D119" s="14">
        <v>14905.29365</v>
      </c>
      <c r="E119" s="14">
        <v>574.32637999999997</v>
      </c>
      <c r="F119" s="14">
        <v>19312.61131</v>
      </c>
      <c r="G119" s="14">
        <v>581.34523999999999</v>
      </c>
      <c r="H119" s="14">
        <v>25267.917520000003</v>
      </c>
      <c r="I119" s="14">
        <v>575.99942999999996</v>
      </c>
      <c r="J119" s="16">
        <f t="shared" si="26"/>
        <v>59485.822480000003</v>
      </c>
      <c r="K119" s="16">
        <f t="shared" si="26"/>
        <v>1731.6710499999999</v>
      </c>
      <c r="L119" s="14">
        <v>25.835000000000001</v>
      </c>
      <c r="M119" s="14"/>
      <c r="N119" s="14">
        <v>30.026</v>
      </c>
      <c r="O119" s="14"/>
      <c r="P119" s="14">
        <v>38.456000000000003</v>
      </c>
      <c r="Q119" s="14"/>
      <c r="R119" s="28">
        <f t="shared" si="27"/>
        <v>94.317000000000007</v>
      </c>
      <c r="S119" s="29">
        <f t="shared" si="27"/>
        <v>0</v>
      </c>
      <c r="T119" s="14">
        <v>63.927930000000003</v>
      </c>
      <c r="U119" s="14">
        <v>561.44970999999998</v>
      </c>
      <c r="V119" s="14">
        <v>76.454679999999996</v>
      </c>
      <c r="W119" s="14">
        <v>570.17864999999995</v>
      </c>
      <c r="X119" s="14">
        <v>89.859669999999994</v>
      </c>
      <c r="Y119" s="14">
        <v>559.80039999999997</v>
      </c>
      <c r="Z119" s="17">
        <f t="shared" si="29"/>
        <v>230.24227999999999</v>
      </c>
      <c r="AA119" s="16">
        <f t="shared" si="30"/>
        <v>1691.4287599999998</v>
      </c>
      <c r="AB119" s="31">
        <v>1357.9267199999999</v>
      </c>
      <c r="AC119" s="31">
        <v>12.876670000000001</v>
      </c>
      <c r="AD119" s="31">
        <v>2046.3706299999999</v>
      </c>
      <c r="AE119" s="31">
        <v>11.166589999999999</v>
      </c>
      <c r="AF119" s="31">
        <v>2646.9068499999998</v>
      </c>
      <c r="AG119" s="31">
        <v>16.19903</v>
      </c>
      <c r="AH119" s="17">
        <f t="shared" si="31"/>
        <v>6051.2042000000001</v>
      </c>
      <c r="AI119" s="16">
        <f t="shared" si="32"/>
        <v>40.242289999999997</v>
      </c>
    </row>
    <row r="120" spans="1:35" ht="14.25" x14ac:dyDescent="0.2">
      <c r="A120" s="11">
        <f t="shared" si="28"/>
        <v>6</v>
      </c>
      <c r="B120" s="19" t="s">
        <v>25</v>
      </c>
      <c r="C120" s="13" t="s">
        <v>20</v>
      </c>
      <c r="D120" s="14">
        <v>19118.954990000002</v>
      </c>
      <c r="E120" s="14">
        <v>185.48378</v>
      </c>
      <c r="F120" s="14">
        <v>23849.391159999999</v>
      </c>
      <c r="G120" s="14">
        <v>186.14833999999999</v>
      </c>
      <c r="H120" s="14">
        <v>33985.893280000004</v>
      </c>
      <c r="I120" s="14">
        <v>190.25050999999999</v>
      </c>
      <c r="J120" s="16">
        <f t="shared" si="26"/>
        <v>76954.239430000001</v>
      </c>
      <c r="K120" s="16">
        <f t="shared" si="26"/>
        <v>561.88262999999995</v>
      </c>
      <c r="L120" s="14"/>
      <c r="M120" s="14"/>
      <c r="N120" s="14"/>
      <c r="O120" s="14"/>
      <c r="P120" s="14"/>
      <c r="Q120" s="14"/>
      <c r="R120" s="28">
        <f t="shared" si="27"/>
        <v>0</v>
      </c>
      <c r="S120" s="29">
        <f t="shared" si="27"/>
        <v>0</v>
      </c>
      <c r="T120" s="14">
        <v>43.555129999999998</v>
      </c>
      <c r="U120" s="14">
        <v>185.23373000000001</v>
      </c>
      <c r="V120" s="14">
        <v>56.509810000000002</v>
      </c>
      <c r="W120" s="14">
        <v>185.87526</v>
      </c>
      <c r="X120" s="14">
        <v>61.312829999999998</v>
      </c>
      <c r="Y120" s="14">
        <v>183.92166</v>
      </c>
      <c r="Z120" s="17">
        <f t="shared" si="29"/>
        <v>161.37777</v>
      </c>
      <c r="AA120" s="16">
        <f t="shared" si="30"/>
        <v>555.03065000000004</v>
      </c>
      <c r="AB120" s="31">
        <v>210.59786</v>
      </c>
      <c r="AC120" s="31">
        <v>0.25004999999999999</v>
      </c>
      <c r="AD120" s="31">
        <v>314.68734999999998</v>
      </c>
      <c r="AE120" s="31">
        <v>0.27307999999999999</v>
      </c>
      <c r="AF120" s="31">
        <v>392.62245000000001</v>
      </c>
      <c r="AG120" s="31">
        <v>6.3288500000000001</v>
      </c>
      <c r="AH120" s="17">
        <f t="shared" si="31"/>
        <v>917.90766000000008</v>
      </c>
      <c r="AI120" s="16">
        <f t="shared" si="32"/>
        <v>6.8519800000000002</v>
      </c>
    </row>
    <row r="121" spans="1:35" ht="15" customHeight="1" x14ac:dyDescent="0.2">
      <c r="A121" s="11">
        <f t="shared" si="28"/>
        <v>7</v>
      </c>
      <c r="B121" s="19" t="s">
        <v>26</v>
      </c>
      <c r="C121" s="13" t="s">
        <v>20</v>
      </c>
      <c r="D121" s="14">
        <v>140511.16114000001</v>
      </c>
      <c r="E121" s="14">
        <v>3887.1695799999998</v>
      </c>
      <c r="F121" s="14">
        <v>172694.19051000001</v>
      </c>
      <c r="G121" s="14">
        <v>3985.3712</v>
      </c>
      <c r="H121" s="14">
        <v>227063.33276000002</v>
      </c>
      <c r="I121" s="14">
        <v>4104.8975200000004</v>
      </c>
      <c r="J121" s="16">
        <f t="shared" si="26"/>
        <v>540268.68440999999</v>
      </c>
      <c r="K121" s="16">
        <f t="shared" si="26"/>
        <v>11977.4383</v>
      </c>
      <c r="L121" s="14">
        <v>14.689</v>
      </c>
      <c r="M121" s="14"/>
      <c r="N121" s="14">
        <v>14.105</v>
      </c>
      <c r="O121" s="14"/>
      <c r="P121" s="14">
        <v>20.992000000000001</v>
      </c>
      <c r="Q121" s="14"/>
      <c r="R121" s="28">
        <f t="shared" si="27"/>
        <v>49.786000000000001</v>
      </c>
      <c r="S121" s="29">
        <f t="shared" si="27"/>
        <v>0</v>
      </c>
      <c r="T121" s="14">
        <v>543.61149999999998</v>
      </c>
      <c r="U121" s="14">
        <v>3942.8512999999998</v>
      </c>
      <c r="V121" s="14">
        <v>632.26271999999994</v>
      </c>
      <c r="W121" s="14">
        <v>3941.47912</v>
      </c>
      <c r="X121" s="14">
        <v>792.12953000000005</v>
      </c>
      <c r="Y121" s="14">
        <v>3895.7258400000001</v>
      </c>
      <c r="Z121" s="17">
        <f t="shared" si="29"/>
        <v>1968.0037499999999</v>
      </c>
      <c r="AA121" s="16">
        <f t="shared" si="30"/>
        <v>11780.056260000001</v>
      </c>
      <c r="AB121" s="31">
        <v>5362.8706400000001</v>
      </c>
      <c r="AC121" s="31">
        <v>-55.681719999999999</v>
      </c>
      <c r="AD121" s="31">
        <v>7555.2187899999999</v>
      </c>
      <c r="AE121" s="31">
        <v>43.89208</v>
      </c>
      <c r="AF121" s="31">
        <v>9962.4712299999992</v>
      </c>
      <c r="AG121" s="31">
        <v>209.17168000000001</v>
      </c>
      <c r="AH121" s="17">
        <f t="shared" si="31"/>
        <v>22880.560659999999</v>
      </c>
      <c r="AI121" s="16">
        <f t="shared" si="32"/>
        <v>253.06376</v>
      </c>
    </row>
    <row r="122" spans="1:35" ht="14.25" x14ac:dyDescent="0.2">
      <c r="A122" s="11">
        <f t="shared" si="28"/>
        <v>8</v>
      </c>
      <c r="B122" s="19" t="s">
        <v>27</v>
      </c>
      <c r="C122" s="13" t="s">
        <v>20</v>
      </c>
      <c r="D122" s="14">
        <v>10695.621440000001</v>
      </c>
      <c r="E122" s="14">
        <v>256.33301</v>
      </c>
      <c r="F122" s="14">
        <v>12180.0749</v>
      </c>
      <c r="G122" s="14">
        <v>247.78493</v>
      </c>
      <c r="H122" s="14">
        <v>14754.530860000001</v>
      </c>
      <c r="I122" s="14">
        <v>271.21224000000001</v>
      </c>
      <c r="J122" s="16">
        <f t="shared" si="26"/>
        <v>37630.227200000001</v>
      </c>
      <c r="K122" s="16">
        <f t="shared" si="26"/>
        <v>775.33017999999993</v>
      </c>
      <c r="L122" s="14">
        <v>17.044</v>
      </c>
      <c r="M122" s="14"/>
      <c r="N122" s="14">
        <v>24.463999999999999</v>
      </c>
      <c r="O122" s="14"/>
      <c r="P122" s="14">
        <v>31.267999999999997</v>
      </c>
      <c r="Q122" s="14"/>
      <c r="R122" s="28">
        <f t="shared" si="27"/>
        <v>72.775999999999996</v>
      </c>
      <c r="S122" s="29">
        <f t="shared" si="27"/>
        <v>0</v>
      </c>
      <c r="T122" s="14">
        <v>133.29705999999999</v>
      </c>
      <c r="U122" s="14">
        <v>229.79597000000001</v>
      </c>
      <c r="V122" s="14">
        <v>183.8468</v>
      </c>
      <c r="W122" s="14">
        <v>238.00514000000001</v>
      </c>
      <c r="X122" s="14">
        <v>225.51428000000001</v>
      </c>
      <c r="Y122" s="14">
        <v>254.19164000000001</v>
      </c>
      <c r="Z122" s="17">
        <f t="shared" si="29"/>
        <v>542.65814</v>
      </c>
      <c r="AA122" s="16">
        <f t="shared" si="30"/>
        <v>721.99275</v>
      </c>
      <c r="AB122" s="31">
        <v>1527.2823800000001</v>
      </c>
      <c r="AC122" s="31">
        <v>26.537040000000001</v>
      </c>
      <c r="AD122" s="31">
        <v>2134.1941000000002</v>
      </c>
      <c r="AE122" s="31">
        <v>9.7797900000000002</v>
      </c>
      <c r="AF122" s="31">
        <v>2835.6915800000002</v>
      </c>
      <c r="AG122" s="31">
        <v>17.020600000000002</v>
      </c>
      <c r="AH122" s="17">
        <f t="shared" si="31"/>
        <v>6497.16806</v>
      </c>
      <c r="AI122" s="16">
        <f t="shared" si="32"/>
        <v>53.337430000000005</v>
      </c>
    </row>
    <row r="123" spans="1:35" ht="14.25" x14ac:dyDescent="0.2">
      <c r="A123" s="11">
        <f t="shared" si="28"/>
        <v>9</v>
      </c>
      <c r="B123" s="19" t="s">
        <v>28</v>
      </c>
      <c r="C123" s="13" t="s">
        <v>20</v>
      </c>
      <c r="D123" s="14">
        <v>12252.564710000001</v>
      </c>
      <c r="E123" s="14">
        <v>464.90282000000002</v>
      </c>
      <c r="F123" s="14">
        <v>16102.433010000001</v>
      </c>
      <c r="G123" s="14">
        <v>459.38263000000001</v>
      </c>
      <c r="H123" s="14">
        <v>20640.916950000003</v>
      </c>
      <c r="I123" s="14">
        <v>467.08996999999999</v>
      </c>
      <c r="J123" s="16">
        <f t="shared" si="26"/>
        <v>48995.914669999998</v>
      </c>
      <c r="K123" s="16">
        <f t="shared" si="26"/>
        <v>1391.3754200000001</v>
      </c>
      <c r="L123" s="14"/>
      <c r="M123" s="14"/>
      <c r="N123" s="14">
        <v>2.8000000000000001E-2</v>
      </c>
      <c r="O123" s="14"/>
      <c r="P123" s="14">
        <v>5.6000000000000001E-2</v>
      </c>
      <c r="Q123" s="14"/>
      <c r="R123" s="28">
        <f t="shared" si="27"/>
        <v>8.4000000000000005E-2</v>
      </c>
      <c r="S123" s="29">
        <f t="shared" si="27"/>
        <v>0</v>
      </c>
      <c r="T123" s="14">
        <v>103.07926</v>
      </c>
      <c r="U123" s="14">
        <v>466.53834000000001</v>
      </c>
      <c r="V123" s="14">
        <v>108.35599000000001</v>
      </c>
      <c r="W123" s="14">
        <v>454.16210999999998</v>
      </c>
      <c r="X123" s="14">
        <v>131.47731999999999</v>
      </c>
      <c r="Y123" s="14">
        <v>445.35788000000002</v>
      </c>
      <c r="Z123" s="17">
        <f t="shared" si="29"/>
        <v>342.91256999999996</v>
      </c>
      <c r="AA123" s="16">
        <f t="shared" si="30"/>
        <v>1366.0583300000001</v>
      </c>
      <c r="AB123" s="31">
        <v>1199.3204499999999</v>
      </c>
      <c r="AC123" s="31">
        <v>-1.6355200000000001</v>
      </c>
      <c r="AD123" s="31">
        <v>1666.38102</v>
      </c>
      <c r="AE123" s="31">
        <v>5.2205199999999996</v>
      </c>
      <c r="AF123" s="31">
        <v>2212.5506300000002</v>
      </c>
      <c r="AG123" s="31">
        <v>21.732089999999999</v>
      </c>
      <c r="AH123" s="17">
        <f t="shared" si="31"/>
        <v>5078.2520999999997</v>
      </c>
      <c r="AI123" s="16">
        <f t="shared" si="32"/>
        <v>26.95261</v>
      </c>
    </row>
    <row r="124" spans="1:35" ht="14.25" x14ac:dyDescent="0.2">
      <c r="A124" s="11">
        <f t="shared" si="28"/>
        <v>10</v>
      </c>
      <c r="B124" s="19" t="s">
        <v>29</v>
      </c>
      <c r="C124" s="13" t="s">
        <v>20</v>
      </c>
      <c r="D124" s="14">
        <v>2122.8918800000001</v>
      </c>
      <c r="E124" s="14">
        <v>1.08369</v>
      </c>
      <c r="F124" s="14">
        <v>2688.5651499999999</v>
      </c>
      <c r="G124" s="14">
        <v>5.8400000000000007E-2</v>
      </c>
      <c r="H124" s="14">
        <v>3366.75162</v>
      </c>
      <c r="I124" s="14">
        <v>3.3881199999999998</v>
      </c>
      <c r="J124" s="16">
        <f t="shared" si="26"/>
        <v>8178.2086499999996</v>
      </c>
      <c r="K124" s="16">
        <f t="shared" si="26"/>
        <v>4.5302100000000003</v>
      </c>
      <c r="L124" s="14"/>
      <c r="M124" s="14"/>
      <c r="N124" s="14"/>
      <c r="O124" s="14"/>
      <c r="P124" s="14"/>
      <c r="Q124" s="14"/>
      <c r="R124" s="28">
        <f t="shared" si="27"/>
        <v>0</v>
      </c>
      <c r="S124" s="29">
        <f t="shared" si="27"/>
        <v>0</v>
      </c>
      <c r="T124" s="14">
        <v>5.4579300000000002</v>
      </c>
      <c r="U124" s="14">
        <v>1.35985</v>
      </c>
      <c r="V124" s="14">
        <v>6.9996600000000004</v>
      </c>
      <c r="W124" s="14">
        <v>1.3333999999999999</v>
      </c>
      <c r="X124" s="14">
        <v>7.9305899999999996</v>
      </c>
      <c r="Y124" s="14">
        <v>1.36547</v>
      </c>
      <c r="Z124" s="17">
        <f t="shared" si="29"/>
        <v>20.388179999999998</v>
      </c>
      <c r="AA124" s="16">
        <f t="shared" si="30"/>
        <v>4.0587200000000001</v>
      </c>
      <c r="AB124" s="31">
        <v>354.82895000000002</v>
      </c>
      <c r="AC124" s="31">
        <v>-0.27616000000000002</v>
      </c>
      <c r="AD124" s="31">
        <v>523.27248999999995</v>
      </c>
      <c r="AE124" s="31">
        <v>-1.2749999999999999</v>
      </c>
      <c r="AF124" s="31">
        <v>673.47402999999997</v>
      </c>
      <c r="AG124" s="31">
        <v>2.0226500000000001</v>
      </c>
      <c r="AH124" s="17">
        <f t="shared" si="31"/>
        <v>1551.5754699999998</v>
      </c>
      <c r="AI124" s="16">
        <f t="shared" si="32"/>
        <v>0.74765000000000015</v>
      </c>
    </row>
    <row r="125" spans="1:35" ht="14.25" x14ac:dyDescent="0.2">
      <c r="A125" s="11">
        <f t="shared" si="28"/>
        <v>11</v>
      </c>
      <c r="B125" s="12" t="s">
        <v>30</v>
      </c>
      <c r="C125" s="13" t="s">
        <v>20</v>
      </c>
      <c r="D125" s="14">
        <v>596.24665000000005</v>
      </c>
      <c r="E125" s="14">
        <v>-1.90801</v>
      </c>
      <c r="F125" s="14">
        <v>855.17250000000013</v>
      </c>
      <c r="G125" s="14">
        <v>7.2791499999999996</v>
      </c>
      <c r="H125" s="14">
        <v>1138.51242</v>
      </c>
      <c r="I125" s="14">
        <v>3.8886799999999999</v>
      </c>
      <c r="J125" s="16">
        <f t="shared" si="26"/>
        <v>2589.9315700000002</v>
      </c>
      <c r="K125" s="16">
        <f t="shared" si="26"/>
        <v>9.2598199999999995</v>
      </c>
      <c r="L125" s="14">
        <v>13.818</v>
      </c>
      <c r="M125" s="14"/>
      <c r="N125" s="14">
        <v>22.077999999999999</v>
      </c>
      <c r="O125" s="14"/>
      <c r="P125" s="14">
        <v>25.437999999999999</v>
      </c>
      <c r="Q125" s="14"/>
      <c r="R125" s="28">
        <f t="shared" si="27"/>
        <v>61.334000000000003</v>
      </c>
      <c r="S125" s="29">
        <f t="shared" si="27"/>
        <v>0</v>
      </c>
      <c r="T125" s="14">
        <v>1.31725</v>
      </c>
      <c r="U125" s="14">
        <v>2.5529999999999999</v>
      </c>
      <c r="V125" s="14">
        <v>2.1527500000000002</v>
      </c>
      <c r="W125" s="14">
        <v>3.01389</v>
      </c>
      <c r="X125" s="14">
        <v>4.0140000000000002</v>
      </c>
      <c r="Y125" s="14">
        <v>2.2747299999999999</v>
      </c>
      <c r="Z125" s="17">
        <f t="shared" si="29"/>
        <v>7.484</v>
      </c>
      <c r="AA125" s="16">
        <f t="shared" si="30"/>
        <v>7.8416199999999998</v>
      </c>
      <c r="AB125" s="31">
        <v>381.15539999999999</v>
      </c>
      <c r="AC125" s="31">
        <v>-4.4610099999999999</v>
      </c>
      <c r="AD125" s="31">
        <v>547.56875000000002</v>
      </c>
      <c r="AE125" s="31">
        <v>4.2652599999999996</v>
      </c>
      <c r="AF125" s="31">
        <v>739.11941999999999</v>
      </c>
      <c r="AG125" s="31">
        <v>1.61395</v>
      </c>
      <c r="AH125" s="17">
        <f t="shared" si="31"/>
        <v>1667.84357</v>
      </c>
      <c r="AI125" s="16">
        <f t="shared" si="32"/>
        <v>5.8792099999999996</v>
      </c>
    </row>
    <row r="126" spans="1:35" ht="14.25" x14ac:dyDescent="0.2">
      <c r="A126" s="11">
        <f t="shared" si="28"/>
        <v>12</v>
      </c>
      <c r="B126" s="12" t="s">
        <v>31</v>
      </c>
      <c r="C126" s="13" t="s">
        <v>20</v>
      </c>
      <c r="D126" s="14">
        <v>641.7492400000001</v>
      </c>
      <c r="E126" s="14">
        <v>2.8901400000000002</v>
      </c>
      <c r="F126" s="14">
        <v>898.35663999999997</v>
      </c>
      <c r="G126" s="14">
        <v>4.37704</v>
      </c>
      <c r="H126" s="14">
        <v>1199.5767099999998</v>
      </c>
      <c r="I126" s="14">
        <v>2.0016600000000002</v>
      </c>
      <c r="J126" s="16">
        <f t="shared" si="26"/>
        <v>2739.6825899999999</v>
      </c>
      <c r="K126" s="16">
        <f t="shared" si="26"/>
        <v>9.2688400000000009</v>
      </c>
      <c r="L126" s="14">
        <v>6.931</v>
      </c>
      <c r="M126" s="14"/>
      <c r="N126" s="14">
        <v>8.1820000000000004</v>
      </c>
      <c r="O126" s="14"/>
      <c r="P126" s="14">
        <v>16.155999999999999</v>
      </c>
      <c r="Q126" s="14"/>
      <c r="R126" s="28">
        <f t="shared" si="27"/>
        <v>31.268999999999998</v>
      </c>
      <c r="S126" s="29">
        <f t="shared" si="27"/>
        <v>0</v>
      </c>
      <c r="T126" s="14">
        <v>1.8178099999999999</v>
      </c>
      <c r="U126" s="14">
        <v>1.8180000000000001</v>
      </c>
      <c r="V126" s="14">
        <v>2.7899799999999999</v>
      </c>
      <c r="W126" s="14">
        <v>1.94997</v>
      </c>
      <c r="X126" s="14">
        <v>3.8428200000000001</v>
      </c>
      <c r="Y126" s="14">
        <v>2.0710000000000002</v>
      </c>
      <c r="Z126" s="17">
        <f t="shared" si="29"/>
        <v>8.4506099999999993</v>
      </c>
      <c r="AA126" s="16">
        <f t="shared" si="30"/>
        <v>5.8389699999999998</v>
      </c>
      <c r="AB126" s="31">
        <v>305.32143000000002</v>
      </c>
      <c r="AC126" s="31">
        <v>1.0721400000000001</v>
      </c>
      <c r="AD126" s="31">
        <v>436.35665999999998</v>
      </c>
      <c r="AE126" s="31">
        <v>2.4270700000000001</v>
      </c>
      <c r="AF126" s="31">
        <v>587.90989000000002</v>
      </c>
      <c r="AG126" s="31">
        <v>-6.9339999999999999E-2</v>
      </c>
      <c r="AH126" s="17">
        <f t="shared" si="31"/>
        <v>1329.58798</v>
      </c>
      <c r="AI126" s="16">
        <f t="shared" si="32"/>
        <v>3.4992100000000002</v>
      </c>
    </row>
    <row r="127" spans="1:35" ht="14.25" x14ac:dyDescent="0.2">
      <c r="A127" s="11">
        <f t="shared" si="28"/>
        <v>13</v>
      </c>
      <c r="B127" s="12" t="s">
        <v>32</v>
      </c>
      <c r="C127" s="13" t="s">
        <v>20</v>
      </c>
      <c r="D127" s="14">
        <v>9709.9598399999995</v>
      </c>
      <c r="E127" s="14">
        <v>230.50563</v>
      </c>
      <c r="F127" s="14">
        <v>13776.674370000001</v>
      </c>
      <c r="G127" s="14">
        <v>99.993209999999991</v>
      </c>
      <c r="H127" s="14">
        <v>17457.974099999999</v>
      </c>
      <c r="I127" s="14">
        <v>222.45048</v>
      </c>
      <c r="J127" s="16">
        <f t="shared" si="26"/>
        <v>40944.608309999996</v>
      </c>
      <c r="K127" s="16">
        <f t="shared" si="26"/>
        <v>552.94931999999994</v>
      </c>
      <c r="L127" s="14">
        <v>29.725999999999999</v>
      </c>
      <c r="M127" s="14"/>
      <c r="N127" s="14">
        <v>39.784999999999997</v>
      </c>
      <c r="O127" s="14"/>
      <c r="P127" s="14">
        <v>62.741</v>
      </c>
      <c r="Q127" s="14"/>
      <c r="R127" s="28">
        <f t="shared" si="27"/>
        <v>132.25200000000001</v>
      </c>
      <c r="S127" s="29">
        <f t="shared" si="27"/>
        <v>0</v>
      </c>
      <c r="T127" s="14">
        <v>101.00108</v>
      </c>
      <c r="U127" s="14">
        <v>92.554270000000002</v>
      </c>
      <c r="V127" s="14">
        <v>138.57694000000001</v>
      </c>
      <c r="W127" s="14">
        <v>85.134609999999995</v>
      </c>
      <c r="X127" s="14">
        <v>177.19280000000001</v>
      </c>
      <c r="Y127" s="14">
        <v>93.841350000000006</v>
      </c>
      <c r="Z127" s="17">
        <f t="shared" si="29"/>
        <v>416.77082000000001</v>
      </c>
      <c r="AA127" s="16">
        <f t="shared" si="30"/>
        <v>271.53022999999996</v>
      </c>
      <c r="AB127" s="31">
        <v>4497.7427600000001</v>
      </c>
      <c r="AC127" s="31">
        <v>137.95135999999999</v>
      </c>
      <c r="AD127" s="31">
        <v>6620.4774299999999</v>
      </c>
      <c r="AE127" s="31">
        <v>14.858599999999999</v>
      </c>
      <c r="AF127" s="31">
        <v>8655.0653000000002</v>
      </c>
      <c r="AG127" s="31">
        <v>128.60912999999999</v>
      </c>
      <c r="AH127" s="17">
        <f t="shared" si="31"/>
        <v>19773.285490000002</v>
      </c>
      <c r="AI127" s="16">
        <f t="shared" si="32"/>
        <v>281.41908999999998</v>
      </c>
    </row>
    <row r="128" spans="1:35" ht="14.25" x14ac:dyDescent="0.2">
      <c r="A128" s="11">
        <f t="shared" si="28"/>
        <v>14</v>
      </c>
      <c r="B128" s="12" t="s">
        <v>33</v>
      </c>
      <c r="C128" s="13" t="s">
        <v>20</v>
      </c>
      <c r="D128" s="14">
        <v>2842.9264800000001</v>
      </c>
      <c r="E128" s="14">
        <v>5.8818200000000003</v>
      </c>
      <c r="F128" s="14">
        <v>3530.9605999999999</v>
      </c>
      <c r="G128" s="14">
        <v>5.8550400000000007</v>
      </c>
      <c r="H128" s="14">
        <v>4190.2148500000003</v>
      </c>
      <c r="I128" s="14">
        <v>5.1282700000000006</v>
      </c>
      <c r="J128" s="16">
        <f t="shared" si="26"/>
        <v>10564.101930000001</v>
      </c>
      <c r="K128" s="16">
        <f t="shared" si="26"/>
        <v>16.865130000000001</v>
      </c>
      <c r="L128" s="14">
        <v>4.7089999999999996</v>
      </c>
      <c r="M128" s="14"/>
      <c r="N128" s="14">
        <v>4.2080000000000002</v>
      </c>
      <c r="O128" s="14"/>
      <c r="P128" s="14">
        <v>7.0469999999999997</v>
      </c>
      <c r="Q128" s="14"/>
      <c r="R128" s="28">
        <f t="shared" si="27"/>
        <v>15.963999999999999</v>
      </c>
      <c r="S128" s="29">
        <f t="shared" si="27"/>
        <v>0</v>
      </c>
      <c r="T128" s="14">
        <v>26.987110000000001</v>
      </c>
      <c r="U128" s="14">
        <v>6.5679600000000002</v>
      </c>
      <c r="V128" s="14">
        <v>35.738860000000003</v>
      </c>
      <c r="W128" s="14">
        <v>6.8792400000000002</v>
      </c>
      <c r="X128" s="14">
        <v>43.790979999999998</v>
      </c>
      <c r="Y128" s="14">
        <v>6.2026500000000002</v>
      </c>
      <c r="Z128" s="17">
        <f t="shared" si="29"/>
        <v>106.51695000000001</v>
      </c>
      <c r="AA128" s="16">
        <f t="shared" si="30"/>
        <v>19.649850000000001</v>
      </c>
      <c r="AB128" s="31">
        <v>559.22736999999995</v>
      </c>
      <c r="AC128" s="31">
        <v>-0.68613999999999997</v>
      </c>
      <c r="AD128" s="31">
        <v>822.20173999999997</v>
      </c>
      <c r="AE128" s="31">
        <v>-1.0242</v>
      </c>
      <c r="AF128" s="31">
        <v>1043.7308700000001</v>
      </c>
      <c r="AG128" s="31">
        <v>-1.0743799999999999</v>
      </c>
      <c r="AH128" s="17">
        <f t="shared" si="31"/>
        <v>2425.1599800000004</v>
      </c>
      <c r="AI128" s="16">
        <f t="shared" si="32"/>
        <v>-2.0985800000000001</v>
      </c>
    </row>
    <row r="129" spans="1:35" ht="14.25" x14ac:dyDescent="0.2">
      <c r="A129" s="11">
        <f t="shared" si="28"/>
        <v>15</v>
      </c>
      <c r="B129" s="12" t="s">
        <v>34</v>
      </c>
      <c r="C129" s="13" t="s">
        <v>20</v>
      </c>
      <c r="D129" s="14">
        <v>1877.5729799999999</v>
      </c>
      <c r="E129" s="14">
        <v>37.266620000000003</v>
      </c>
      <c r="F129" s="14">
        <v>2362.3910799999999</v>
      </c>
      <c r="G129" s="14">
        <v>31.21463</v>
      </c>
      <c r="H129" s="14">
        <v>3199.4614700000002</v>
      </c>
      <c r="I129" s="14">
        <v>37.243360000000003</v>
      </c>
      <c r="J129" s="16">
        <f t="shared" si="26"/>
        <v>7439.4255300000004</v>
      </c>
      <c r="K129" s="16">
        <f t="shared" si="26"/>
        <v>105.72461000000001</v>
      </c>
      <c r="L129" s="14">
        <v>26.074000000000002</v>
      </c>
      <c r="M129" s="14"/>
      <c r="N129" s="14"/>
      <c r="O129" s="14"/>
      <c r="P129" s="14"/>
      <c r="Q129" s="14"/>
      <c r="R129" s="28">
        <f t="shared" si="27"/>
        <v>26.074000000000002</v>
      </c>
      <c r="S129" s="29">
        <f t="shared" si="27"/>
        <v>0</v>
      </c>
      <c r="T129" s="14">
        <v>9.0367999999999995</v>
      </c>
      <c r="U129" s="14">
        <v>37.61506</v>
      </c>
      <c r="V129" s="14">
        <v>11.757239999999999</v>
      </c>
      <c r="W129" s="14">
        <v>36.015639999999998</v>
      </c>
      <c r="X129" s="14">
        <v>12.07757</v>
      </c>
      <c r="Y129" s="14">
        <v>35.411520000000003</v>
      </c>
      <c r="Z129" s="17">
        <f t="shared" si="29"/>
        <v>32.871609999999997</v>
      </c>
      <c r="AA129" s="16">
        <f t="shared" si="30"/>
        <v>109.04221999999999</v>
      </c>
      <c r="AB129" s="31">
        <v>382.73417999999998</v>
      </c>
      <c r="AC129" s="31">
        <v>-0.34844000000000003</v>
      </c>
      <c r="AD129" s="31">
        <v>528.97483999999997</v>
      </c>
      <c r="AE129" s="31">
        <v>-4.8010099999999998</v>
      </c>
      <c r="AF129" s="31">
        <v>706.72889999999995</v>
      </c>
      <c r="AG129" s="31">
        <v>1.8318399999999999</v>
      </c>
      <c r="AH129" s="17">
        <f t="shared" si="31"/>
        <v>1618.4379199999998</v>
      </c>
      <c r="AI129" s="16">
        <f t="shared" si="32"/>
        <v>-2.9691700000000001</v>
      </c>
    </row>
    <row r="130" spans="1:35" ht="14.25" x14ac:dyDescent="0.2">
      <c r="A130" s="11">
        <f t="shared" si="28"/>
        <v>16</v>
      </c>
      <c r="B130" s="12" t="s">
        <v>35</v>
      </c>
      <c r="C130" s="13" t="s">
        <v>20</v>
      </c>
      <c r="D130" s="14">
        <v>806.94623999999999</v>
      </c>
      <c r="E130" s="14">
        <v>2.8153900000000003</v>
      </c>
      <c r="F130" s="14">
        <v>1180.13057</v>
      </c>
      <c r="G130" s="14">
        <v>6.1771500000000001</v>
      </c>
      <c r="H130" s="14">
        <v>1543.48954</v>
      </c>
      <c r="I130" s="14">
        <v>2.8702799999999997</v>
      </c>
      <c r="J130" s="16">
        <f t="shared" si="26"/>
        <v>3530.5663500000001</v>
      </c>
      <c r="K130" s="16">
        <f t="shared" si="26"/>
        <v>11.862819999999999</v>
      </c>
      <c r="L130" s="14">
        <v>6.2320000000000002</v>
      </c>
      <c r="M130" s="14"/>
      <c r="N130" s="14">
        <v>8.2940000000000005</v>
      </c>
      <c r="O130" s="14"/>
      <c r="P130" s="14">
        <v>8.4309999999999992</v>
      </c>
      <c r="Q130" s="14"/>
      <c r="R130" s="28">
        <f t="shared" si="27"/>
        <v>22.957000000000001</v>
      </c>
      <c r="S130" s="29">
        <f t="shared" si="27"/>
        <v>0</v>
      </c>
      <c r="T130" s="14">
        <v>2.5894900000000001</v>
      </c>
      <c r="U130" s="14">
        <v>3.0879400000000001</v>
      </c>
      <c r="V130" s="14">
        <v>3.5778300000000001</v>
      </c>
      <c r="W130" s="14">
        <v>2.9090199999999999</v>
      </c>
      <c r="X130" s="14">
        <v>4.1234200000000003</v>
      </c>
      <c r="Y130" s="14">
        <v>3.0001699999999998</v>
      </c>
      <c r="Z130" s="17">
        <f t="shared" si="29"/>
        <v>10.29074</v>
      </c>
      <c r="AA130" s="16">
        <f t="shared" si="30"/>
        <v>8.9971299999999985</v>
      </c>
      <c r="AB130" s="31">
        <v>489.69375000000002</v>
      </c>
      <c r="AC130" s="31">
        <v>-0.27255000000000001</v>
      </c>
      <c r="AD130" s="31">
        <v>706.83774000000005</v>
      </c>
      <c r="AE130" s="31">
        <v>3.2681300000000002</v>
      </c>
      <c r="AF130" s="31">
        <v>912.52311999999995</v>
      </c>
      <c r="AG130" s="31">
        <v>-0.12989000000000001</v>
      </c>
      <c r="AH130" s="17">
        <f t="shared" si="31"/>
        <v>2109.0546100000001</v>
      </c>
      <c r="AI130" s="16">
        <f t="shared" si="32"/>
        <v>3.1382400000000001</v>
      </c>
    </row>
    <row r="131" spans="1:35" ht="14.25" x14ac:dyDescent="0.2">
      <c r="A131" s="11">
        <f t="shared" si="28"/>
        <v>17</v>
      </c>
      <c r="B131" s="12" t="s">
        <v>36</v>
      </c>
      <c r="C131" s="13" t="s">
        <v>20</v>
      </c>
      <c r="D131" s="14">
        <v>1098.7308499999999</v>
      </c>
      <c r="E131" s="14">
        <v>3.6007700000000002</v>
      </c>
      <c r="F131" s="14">
        <v>1490.0071399999999</v>
      </c>
      <c r="G131" s="14">
        <v>6.6400199999999998</v>
      </c>
      <c r="H131" s="14">
        <v>1884.49991</v>
      </c>
      <c r="I131" s="14">
        <v>5.0286099999999996</v>
      </c>
      <c r="J131" s="16">
        <f t="shared" si="26"/>
        <v>4473.2379000000001</v>
      </c>
      <c r="K131" s="16">
        <f t="shared" si="26"/>
        <v>15.269400000000001</v>
      </c>
      <c r="L131" s="14">
        <v>4.2169999999999996</v>
      </c>
      <c r="M131" s="14"/>
      <c r="N131" s="14">
        <v>6.8620000000000001</v>
      </c>
      <c r="O131" s="14"/>
      <c r="P131" s="14">
        <v>8.0690000000000008</v>
      </c>
      <c r="Q131" s="14"/>
      <c r="R131" s="28">
        <f t="shared" si="27"/>
        <v>19.148000000000003</v>
      </c>
      <c r="S131" s="29">
        <f t="shared" si="27"/>
        <v>0</v>
      </c>
      <c r="T131" s="14">
        <v>6.4843000000000002</v>
      </c>
      <c r="U131" s="14">
        <v>4.5356300000000003</v>
      </c>
      <c r="V131" s="14">
        <v>9.2170000000000005</v>
      </c>
      <c r="W131" s="14">
        <v>5.5436100000000001</v>
      </c>
      <c r="X131" s="14">
        <v>11.23495</v>
      </c>
      <c r="Y131" s="14">
        <v>4.7887599999999999</v>
      </c>
      <c r="Z131" s="17">
        <f t="shared" si="29"/>
        <v>26.936250000000001</v>
      </c>
      <c r="AA131" s="16">
        <f t="shared" si="30"/>
        <v>14.868</v>
      </c>
      <c r="AB131" s="31">
        <v>424.12355000000002</v>
      </c>
      <c r="AC131" s="31">
        <v>-0.93486000000000002</v>
      </c>
      <c r="AD131" s="31">
        <v>615.83713999999998</v>
      </c>
      <c r="AE131" s="31">
        <v>1.0964100000000001</v>
      </c>
      <c r="AF131" s="31">
        <v>788.08496000000002</v>
      </c>
      <c r="AG131" s="31">
        <v>0.23985000000000001</v>
      </c>
      <c r="AH131" s="17">
        <f t="shared" si="31"/>
        <v>1828.04565</v>
      </c>
      <c r="AI131" s="16">
        <f t="shared" si="32"/>
        <v>1.3362600000000002</v>
      </c>
    </row>
    <row r="132" spans="1:35" ht="14.25" x14ac:dyDescent="0.2">
      <c r="A132" s="11">
        <f t="shared" si="28"/>
        <v>18</v>
      </c>
      <c r="B132" s="12" t="s">
        <v>37</v>
      </c>
      <c r="C132" s="13" t="s">
        <v>20</v>
      </c>
      <c r="D132" s="14">
        <v>1689.50794</v>
      </c>
      <c r="E132" s="14">
        <v>16.778600000000001</v>
      </c>
      <c r="F132" s="14">
        <v>2313.7262600000004</v>
      </c>
      <c r="G132" s="14">
        <v>24.61411</v>
      </c>
      <c r="H132" s="14">
        <v>2968.8361199999999</v>
      </c>
      <c r="I132" s="14">
        <v>23.579519999999999</v>
      </c>
      <c r="J132" s="16">
        <f t="shared" si="26"/>
        <v>6972.0703200000007</v>
      </c>
      <c r="K132" s="16">
        <f t="shared" si="26"/>
        <v>64.972229999999996</v>
      </c>
      <c r="L132" s="14">
        <v>16.097000000000001</v>
      </c>
      <c r="M132" s="14"/>
      <c r="N132" s="14">
        <v>16.625</v>
      </c>
      <c r="O132" s="14"/>
      <c r="P132" s="14">
        <v>30.622</v>
      </c>
      <c r="Q132" s="14"/>
      <c r="R132" s="28">
        <f t="shared" si="27"/>
        <v>63.344000000000001</v>
      </c>
      <c r="S132" s="29">
        <f t="shared" si="27"/>
        <v>0</v>
      </c>
      <c r="T132" s="14">
        <v>10.78434</v>
      </c>
      <c r="U132" s="14">
        <v>19.210039999999999</v>
      </c>
      <c r="V132" s="14">
        <v>15.157830000000001</v>
      </c>
      <c r="W132" s="14">
        <v>20.236740000000001</v>
      </c>
      <c r="X132" s="14">
        <v>19.886869999999998</v>
      </c>
      <c r="Y132" s="14">
        <v>19.54843</v>
      </c>
      <c r="Z132" s="17">
        <f t="shared" si="29"/>
        <v>45.829039999999999</v>
      </c>
      <c r="AA132" s="16">
        <f t="shared" si="30"/>
        <v>58.99521</v>
      </c>
      <c r="AB132" s="31">
        <v>610.99159999999995</v>
      </c>
      <c r="AC132" s="31">
        <v>-2.4314399999999998</v>
      </c>
      <c r="AD132" s="31">
        <v>896.17843000000005</v>
      </c>
      <c r="AE132" s="31">
        <v>4.37737</v>
      </c>
      <c r="AF132" s="31">
        <v>1146.4112500000001</v>
      </c>
      <c r="AG132" s="31">
        <v>4.0310899999999998</v>
      </c>
      <c r="AH132" s="17">
        <f t="shared" si="31"/>
        <v>2653.5812800000003</v>
      </c>
      <c r="AI132" s="16">
        <f t="shared" si="32"/>
        <v>8.4084599999999998</v>
      </c>
    </row>
    <row r="133" spans="1:35" ht="14.25" x14ac:dyDescent="0.2">
      <c r="A133" s="11">
        <f t="shared" si="28"/>
        <v>19</v>
      </c>
      <c r="B133" s="12" t="s">
        <v>38</v>
      </c>
      <c r="C133" s="13" t="s">
        <v>20</v>
      </c>
      <c r="D133" s="14">
        <v>828.19970999999998</v>
      </c>
      <c r="E133" s="14">
        <v>2.7945099999999998</v>
      </c>
      <c r="F133" s="14">
        <v>1163.5191399999999</v>
      </c>
      <c r="G133" s="14">
        <v>0.91483999999999999</v>
      </c>
      <c r="H133" s="14">
        <v>1441.17355</v>
      </c>
      <c r="I133" s="14">
        <v>3.5395700000000003</v>
      </c>
      <c r="J133" s="16">
        <f t="shared" si="26"/>
        <v>3432.8923999999997</v>
      </c>
      <c r="K133" s="16">
        <f t="shared" si="26"/>
        <v>7.24892</v>
      </c>
      <c r="L133" s="14">
        <v>0.26</v>
      </c>
      <c r="M133" s="14"/>
      <c r="N133" s="14">
        <v>1.0580000000000001</v>
      </c>
      <c r="O133" s="14"/>
      <c r="P133" s="14">
        <v>1.423</v>
      </c>
      <c r="Q133" s="14"/>
      <c r="R133" s="28">
        <f t="shared" si="27"/>
        <v>2.7410000000000001</v>
      </c>
      <c r="S133" s="29">
        <f t="shared" si="27"/>
        <v>0</v>
      </c>
      <c r="T133" s="14">
        <v>4.0412100000000004</v>
      </c>
      <c r="U133" s="14">
        <v>0.29915000000000003</v>
      </c>
      <c r="V133" s="14">
        <v>5.6210000000000004</v>
      </c>
      <c r="W133" s="14">
        <v>0.43955</v>
      </c>
      <c r="X133" s="14">
        <v>7.2060000000000004</v>
      </c>
      <c r="Y133" s="14">
        <v>0.43955</v>
      </c>
      <c r="Z133" s="17">
        <f t="shared" si="29"/>
        <v>16.868210000000001</v>
      </c>
      <c r="AA133" s="16">
        <f t="shared" si="30"/>
        <v>1.17825</v>
      </c>
      <c r="AB133" s="31">
        <v>404.22550000000001</v>
      </c>
      <c r="AC133" s="31">
        <v>2.4953599999999998</v>
      </c>
      <c r="AD133" s="31">
        <v>583.07914000000005</v>
      </c>
      <c r="AE133" s="31">
        <v>0.47528999999999999</v>
      </c>
      <c r="AF133" s="31">
        <v>730.68254999999999</v>
      </c>
      <c r="AG133" s="31">
        <v>3.1000200000000002</v>
      </c>
      <c r="AH133" s="17">
        <f t="shared" si="31"/>
        <v>1717.9871900000001</v>
      </c>
      <c r="AI133" s="16">
        <f t="shared" si="32"/>
        <v>6.0706699999999998</v>
      </c>
    </row>
    <row r="134" spans="1:35" ht="14.25" x14ac:dyDescent="0.2">
      <c r="A134" s="11">
        <f t="shared" si="28"/>
        <v>20</v>
      </c>
      <c r="B134" s="12" t="s">
        <v>39</v>
      </c>
      <c r="C134" s="13" t="s">
        <v>20</v>
      </c>
      <c r="D134" s="14">
        <v>349.93227000000002</v>
      </c>
      <c r="E134" s="14">
        <v>1.3553000000000002</v>
      </c>
      <c r="F134" s="14">
        <v>504.57736999999997</v>
      </c>
      <c r="G134" s="14">
        <v>-0.29416999999999999</v>
      </c>
      <c r="H134" s="14">
        <v>644.86535000000003</v>
      </c>
      <c r="I134" s="14">
        <v>-0.37707999999999997</v>
      </c>
      <c r="J134" s="16">
        <f t="shared" si="26"/>
        <v>1499.37499</v>
      </c>
      <c r="K134" s="16">
        <f t="shared" si="26"/>
        <v>0.68405000000000016</v>
      </c>
      <c r="L134" s="14">
        <v>7.7949999999999999</v>
      </c>
      <c r="M134" s="14"/>
      <c r="N134" s="14">
        <v>8.3919999999999995</v>
      </c>
      <c r="O134" s="14"/>
      <c r="P134" s="14">
        <v>11.21</v>
      </c>
      <c r="Q134" s="14"/>
      <c r="R134" s="28">
        <f t="shared" si="27"/>
        <v>27.396999999999998</v>
      </c>
      <c r="S134" s="29">
        <f t="shared" si="27"/>
        <v>0</v>
      </c>
      <c r="T134" s="14">
        <v>4.2295999999999996</v>
      </c>
      <c r="U134" s="14">
        <v>3.5470000000000002E-2</v>
      </c>
      <c r="V134" s="14">
        <v>5.0663799999999997</v>
      </c>
      <c r="W134" s="14">
        <v>-5.7000000000000002E-2</v>
      </c>
      <c r="X134" s="14">
        <v>6.6059999999999999</v>
      </c>
      <c r="Y134" s="14">
        <v>0.13300000000000001</v>
      </c>
      <c r="Z134" s="17">
        <f t="shared" si="29"/>
        <v>15.90198</v>
      </c>
      <c r="AA134" s="16">
        <f t="shared" si="30"/>
        <v>0.16847000000000001</v>
      </c>
      <c r="AB134" s="31">
        <v>137.99066999999999</v>
      </c>
      <c r="AC134" s="31">
        <v>1.3198300000000001</v>
      </c>
      <c r="AD134" s="31">
        <v>216.40099000000001</v>
      </c>
      <c r="AE134" s="31">
        <v>-0.23716999999999999</v>
      </c>
      <c r="AF134" s="31">
        <v>268.30734999999999</v>
      </c>
      <c r="AG134" s="31">
        <v>-0.51007999999999998</v>
      </c>
      <c r="AH134" s="17">
        <f t="shared" si="31"/>
        <v>622.69901000000004</v>
      </c>
      <c r="AI134" s="16">
        <f t="shared" si="32"/>
        <v>0.80975000000000008</v>
      </c>
    </row>
    <row r="135" spans="1:35" ht="14.25" x14ac:dyDescent="0.2">
      <c r="A135" s="11">
        <f t="shared" si="28"/>
        <v>21</v>
      </c>
      <c r="B135" s="12" t="s">
        <v>40</v>
      </c>
      <c r="C135" s="13" t="s">
        <v>20</v>
      </c>
      <c r="D135" s="14">
        <v>2820.7566200000001</v>
      </c>
      <c r="E135" s="14">
        <v>6.3784800000000015</v>
      </c>
      <c r="F135" s="14">
        <v>4015.3062</v>
      </c>
      <c r="G135" s="14">
        <v>16.57863</v>
      </c>
      <c r="H135" s="14">
        <v>5088.25659</v>
      </c>
      <c r="I135" s="14">
        <v>15.38523</v>
      </c>
      <c r="J135" s="16">
        <f t="shared" si="26"/>
        <v>11924.31941</v>
      </c>
      <c r="K135" s="16">
        <f t="shared" si="26"/>
        <v>38.34234</v>
      </c>
      <c r="L135" s="14">
        <v>8.3680000000000003</v>
      </c>
      <c r="M135" s="14"/>
      <c r="N135" s="14">
        <v>17.459</v>
      </c>
      <c r="O135" s="14"/>
      <c r="P135" s="14">
        <v>28.536999999999999</v>
      </c>
      <c r="Q135" s="14"/>
      <c r="R135" s="28">
        <f t="shared" si="27"/>
        <v>54.363999999999997</v>
      </c>
      <c r="S135" s="29">
        <f t="shared" si="27"/>
        <v>0</v>
      </c>
      <c r="T135" s="14">
        <v>56.885379999999998</v>
      </c>
      <c r="U135" s="14">
        <v>21.831600000000002</v>
      </c>
      <c r="V135" s="14">
        <v>77.707939999999994</v>
      </c>
      <c r="W135" s="14">
        <v>16.469370000000001</v>
      </c>
      <c r="X135" s="14">
        <v>98.236199999999997</v>
      </c>
      <c r="Y135" s="14">
        <v>14.47174</v>
      </c>
      <c r="Z135" s="17">
        <f t="shared" si="29"/>
        <v>232.82952</v>
      </c>
      <c r="AA135" s="16">
        <f t="shared" si="30"/>
        <v>52.772710000000004</v>
      </c>
      <c r="AB135" s="31">
        <v>1592.7022400000001</v>
      </c>
      <c r="AC135" s="31">
        <v>-15.45312</v>
      </c>
      <c r="AD135" s="31">
        <v>2355.90326</v>
      </c>
      <c r="AE135" s="31">
        <v>0.10926</v>
      </c>
      <c r="AF135" s="31">
        <v>3129.2623899999999</v>
      </c>
      <c r="AG135" s="31">
        <v>0.91349000000000002</v>
      </c>
      <c r="AH135" s="17">
        <f t="shared" si="31"/>
        <v>7077.8678899999995</v>
      </c>
      <c r="AI135" s="16">
        <f t="shared" si="32"/>
        <v>1.02275</v>
      </c>
    </row>
    <row r="136" spans="1:35" ht="14.25" x14ac:dyDescent="0.2">
      <c r="A136" s="11">
        <f t="shared" si="28"/>
        <v>22</v>
      </c>
      <c r="B136" s="12" t="s">
        <v>41</v>
      </c>
      <c r="C136" s="13" t="s">
        <v>20</v>
      </c>
      <c r="D136" s="14">
        <v>2012.2165100000002</v>
      </c>
      <c r="E136" s="14">
        <v>12.046299999999999</v>
      </c>
      <c r="F136" s="14">
        <v>2665.1385599999999</v>
      </c>
      <c r="G136" s="14">
        <v>22.098759999999999</v>
      </c>
      <c r="H136" s="14">
        <v>3625.7894100000003</v>
      </c>
      <c r="I136" s="14">
        <v>17.137639999999998</v>
      </c>
      <c r="J136" s="16">
        <f t="shared" si="26"/>
        <v>8303.144479999999</v>
      </c>
      <c r="K136" s="16">
        <f t="shared" si="26"/>
        <v>51.282699999999998</v>
      </c>
      <c r="L136" s="14">
        <v>15.461</v>
      </c>
      <c r="M136" s="14"/>
      <c r="N136" s="14">
        <v>19.523</v>
      </c>
      <c r="O136" s="14"/>
      <c r="P136" s="14">
        <v>24.693999999999999</v>
      </c>
      <c r="Q136" s="14"/>
      <c r="R136" s="28">
        <f t="shared" si="27"/>
        <v>59.677999999999997</v>
      </c>
      <c r="S136" s="29">
        <f t="shared" si="27"/>
        <v>0</v>
      </c>
      <c r="T136" s="14">
        <v>27.36431</v>
      </c>
      <c r="U136" s="14">
        <v>14.300829999999999</v>
      </c>
      <c r="V136" s="14">
        <v>39.262819999999998</v>
      </c>
      <c r="W136" s="14">
        <v>14.97503</v>
      </c>
      <c r="X136" s="14">
        <v>55.235199999999999</v>
      </c>
      <c r="Y136" s="14">
        <v>14.349019999999999</v>
      </c>
      <c r="Z136" s="17">
        <f t="shared" si="29"/>
        <v>121.86232999999999</v>
      </c>
      <c r="AA136" s="16">
        <f t="shared" si="30"/>
        <v>43.624880000000005</v>
      </c>
      <c r="AB136" s="31">
        <v>1032.2842000000001</v>
      </c>
      <c r="AC136" s="31">
        <v>-2.2545299999999999</v>
      </c>
      <c r="AD136" s="31">
        <v>1411.65174</v>
      </c>
      <c r="AE136" s="31">
        <v>7.1237300000000001</v>
      </c>
      <c r="AF136" s="31">
        <v>1901.6962100000001</v>
      </c>
      <c r="AG136" s="31">
        <v>2.7886199999999999</v>
      </c>
      <c r="AH136" s="17">
        <f t="shared" si="31"/>
        <v>4345.6321500000004</v>
      </c>
      <c r="AI136" s="16">
        <f t="shared" si="32"/>
        <v>9.91235</v>
      </c>
    </row>
    <row r="137" spans="1:35" ht="14.25" x14ac:dyDescent="0.2">
      <c r="A137" s="11">
        <f t="shared" si="28"/>
        <v>23</v>
      </c>
      <c r="B137" s="12" t="s">
        <v>42</v>
      </c>
      <c r="C137" s="13" t="s">
        <v>20</v>
      </c>
      <c r="D137" s="14">
        <v>2024.7918299999999</v>
      </c>
      <c r="E137" s="14">
        <v>57.342129999999997</v>
      </c>
      <c r="F137" s="14">
        <v>3200.0260799999996</v>
      </c>
      <c r="G137" s="14">
        <v>58.911500000000004</v>
      </c>
      <c r="H137" s="14">
        <v>3956.5937799999997</v>
      </c>
      <c r="I137" s="14">
        <v>57.981339999999996</v>
      </c>
      <c r="J137" s="16">
        <f t="shared" si="26"/>
        <v>9181.411689999999</v>
      </c>
      <c r="K137" s="16">
        <f t="shared" si="26"/>
        <v>174.23497</v>
      </c>
      <c r="L137" s="14">
        <v>4.8070000000000004</v>
      </c>
      <c r="M137" s="14"/>
      <c r="N137" s="14">
        <v>8.0890000000000004</v>
      </c>
      <c r="O137" s="14"/>
      <c r="P137" s="14">
        <v>9.9700000000000006</v>
      </c>
      <c r="Q137" s="14"/>
      <c r="R137" s="28">
        <f t="shared" si="27"/>
        <v>22.866</v>
      </c>
      <c r="S137" s="29">
        <f t="shared" si="27"/>
        <v>0</v>
      </c>
      <c r="T137" s="14">
        <v>13.750109999999999</v>
      </c>
      <c r="U137" s="14">
        <v>60.921309999999998</v>
      </c>
      <c r="V137" s="14">
        <v>17.055800000000001</v>
      </c>
      <c r="W137" s="14">
        <v>60.80095</v>
      </c>
      <c r="X137" s="14">
        <v>19.419650000000001</v>
      </c>
      <c r="Y137" s="14">
        <v>58.639139999999998</v>
      </c>
      <c r="Z137" s="17">
        <f t="shared" si="29"/>
        <v>50.225560000000002</v>
      </c>
      <c r="AA137" s="16">
        <f t="shared" si="30"/>
        <v>180.3614</v>
      </c>
      <c r="AB137" s="31">
        <v>558.57572000000005</v>
      </c>
      <c r="AC137" s="31">
        <v>-3.57918</v>
      </c>
      <c r="AD137" s="31">
        <v>809.65427999999997</v>
      </c>
      <c r="AE137" s="31">
        <v>-1.8894500000000001</v>
      </c>
      <c r="AF137" s="31">
        <v>1063.1371300000001</v>
      </c>
      <c r="AG137" s="31">
        <v>-0.65780000000000005</v>
      </c>
      <c r="AH137" s="17">
        <f t="shared" si="31"/>
        <v>2431.3671300000001</v>
      </c>
      <c r="AI137" s="16">
        <f t="shared" si="32"/>
        <v>-2.54725</v>
      </c>
    </row>
    <row r="138" spans="1:35" ht="14.25" x14ac:dyDescent="0.2">
      <c r="A138" s="11">
        <f t="shared" si="28"/>
        <v>24</v>
      </c>
      <c r="B138" s="12" t="s">
        <v>43</v>
      </c>
      <c r="C138" s="13" t="s">
        <v>20</v>
      </c>
      <c r="D138" s="14">
        <v>509.41746999999998</v>
      </c>
      <c r="E138" s="14">
        <v>2.0339800000000001</v>
      </c>
      <c r="F138" s="14">
        <v>699.92617999999993</v>
      </c>
      <c r="G138" s="14">
        <v>6.1414499999999999</v>
      </c>
      <c r="H138" s="14">
        <v>909.36482000000001</v>
      </c>
      <c r="I138" s="14">
        <v>0.91393999999999975</v>
      </c>
      <c r="J138" s="16">
        <f t="shared" si="26"/>
        <v>2118.7084699999996</v>
      </c>
      <c r="K138" s="16">
        <f t="shared" si="26"/>
        <v>9.0893700000000006</v>
      </c>
      <c r="L138" s="14">
        <v>0.39700000000000002</v>
      </c>
      <c r="M138" s="14"/>
      <c r="N138" s="14">
        <v>1.258</v>
      </c>
      <c r="O138" s="14"/>
      <c r="P138" s="14">
        <v>0.83799999999999997</v>
      </c>
      <c r="Q138" s="14"/>
      <c r="R138" s="28">
        <f t="shared" si="27"/>
        <v>2.4929999999999999</v>
      </c>
      <c r="S138" s="29">
        <f t="shared" si="27"/>
        <v>0</v>
      </c>
      <c r="T138" s="14">
        <v>2.7641200000000001</v>
      </c>
      <c r="U138" s="14">
        <v>3.0703900000000002</v>
      </c>
      <c r="V138" s="14">
        <v>4.0979999999999999</v>
      </c>
      <c r="W138" s="14">
        <v>3.7429999999999999</v>
      </c>
      <c r="X138" s="14">
        <v>6.8890000000000002</v>
      </c>
      <c r="Y138" s="14">
        <v>3.7429999999999999</v>
      </c>
      <c r="Z138" s="17">
        <f t="shared" si="29"/>
        <v>13.75112</v>
      </c>
      <c r="AA138" s="16">
        <f t="shared" si="30"/>
        <v>10.55639</v>
      </c>
      <c r="AB138" s="31">
        <v>259.35334999999998</v>
      </c>
      <c r="AC138" s="31">
        <v>-1.0364100000000001</v>
      </c>
      <c r="AD138" s="31">
        <v>356.07317999999998</v>
      </c>
      <c r="AE138" s="31">
        <v>2.39845</v>
      </c>
      <c r="AF138" s="31">
        <v>452.05081999999999</v>
      </c>
      <c r="AG138" s="31">
        <v>-2.8290600000000001</v>
      </c>
      <c r="AH138" s="17">
        <f t="shared" si="31"/>
        <v>1067.4773499999999</v>
      </c>
      <c r="AI138" s="16">
        <f t="shared" si="32"/>
        <v>-0.43061000000000016</v>
      </c>
    </row>
    <row r="139" spans="1:35" ht="14.25" x14ac:dyDescent="0.2">
      <c r="A139" s="11">
        <f t="shared" si="28"/>
        <v>25</v>
      </c>
      <c r="B139" s="12" t="s">
        <v>44</v>
      </c>
      <c r="C139" s="13" t="s">
        <v>20</v>
      </c>
      <c r="D139" s="14">
        <v>424.57170000000002</v>
      </c>
      <c r="E139" s="14">
        <v>-2.6406200000000002</v>
      </c>
      <c r="F139" s="14">
        <v>600.82542000000001</v>
      </c>
      <c r="G139" s="14">
        <v>1.61063</v>
      </c>
      <c r="H139" s="14">
        <v>805.35950000000003</v>
      </c>
      <c r="I139" s="14">
        <v>-4.5010000000000001E-2</v>
      </c>
      <c r="J139" s="16">
        <f t="shared" si="26"/>
        <v>1830.7566200000001</v>
      </c>
      <c r="K139" s="16">
        <f t="shared" si="26"/>
        <v>-1.0750000000000002</v>
      </c>
      <c r="L139" s="14"/>
      <c r="M139" s="14"/>
      <c r="N139" s="14"/>
      <c r="O139" s="14"/>
      <c r="P139" s="14"/>
      <c r="Q139" s="14"/>
      <c r="R139" s="28">
        <f t="shared" si="27"/>
        <v>0</v>
      </c>
      <c r="S139" s="29">
        <f t="shared" si="27"/>
        <v>0</v>
      </c>
      <c r="T139" s="14">
        <v>5.4760900000000001</v>
      </c>
      <c r="U139" s="14">
        <v>2.4E-2</v>
      </c>
      <c r="V139" s="14">
        <v>5.5923600000000002</v>
      </c>
      <c r="W139" s="14">
        <v>2.4E-2</v>
      </c>
      <c r="X139" s="14">
        <v>8.20838</v>
      </c>
      <c r="Y139" s="14">
        <v>2.4E-2</v>
      </c>
      <c r="Z139" s="17">
        <f t="shared" si="29"/>
        <v>19.27683</v>
      </c>
      <c r="AA139" s="16">
        <f t="shared" si="30"/>
        <v>7.2000000000000008E-2</v>
      </c>
      <c r="AB139" s="31">
        <v>208.08161000000001</v>
      </c>
      <c r="AC139" s="31">
        <v>-2.6646200000000002</v>
      </c>
      <c r="AD139" s="31">
        <v>290.22606000000002</v>
      </c>
      <c r="AE139" s="31">
        <v>1.58663</v>
      </c>
      <c r="AF139" s="31">
        <v>365.41611999999998</v>
      </c>
      <c r="AG139" s="31">
        <v>-6.9010000000000002E-2</v>
      </c>
      <c r="AH139" s="17">
        <f t="shared" si="31"/>
        <v>863.72379000000001</v>
      </c>
      <c r="AI139" s="16">
        <f t="shared" si="32"/>
        <v>1.51762</v>
      </c>
    </row>
    <row r="140" spans="1:35" ht="14.25" x14ac:dyDescent="0.2">
      <c r="A140" s="11">
        <f t="shared" si="28"/>
        <v>26</v>
      </c>
      <c r="B140" s="12" t="s">
        <v>45</v>
      </c>
      <c r="C140" s="13" t="s">
        <v>20</v>
      </c>
      <c r="D140" s="14">
        <v>7347.6365400000004</v>
      </c>
      <c r="E140" s="14">
        <v>55.510170000000002</v>
      </c>
      <c r="F140" s="14">
        <v>9117.2420899999997</v>
      </c>
      <c r="G140" s="14">
        <v>51.759950000000003</v>
      </c>
      <c r="H140" s="14">
        <v>11345.92621</v>
      </c>
      <c r="I140" s="14">
        <v>48.128920000000001</v>
      </c>
      <c r="J140" s="16">
        <f t="shared" si="26"/>
        <v>27810.804839999997</v>
      </c>
      <c r="K140" s="16">
        <f t="shared" si="26"/>
        <v>155.39904000000001</v>
      </c>
      <c r="L140" s="14">
        <v>0.5</v>
      </c>
      <c r="M140" s="14"/>
      <c r="N140" s="14">
        <v>0.47099999999999997</v>
      </c>
      <c r="O140" s="14"/>
      <c r="P140" s="14">
        <v>0.82799999999999996</v>
      </c>
      <c r="Q140" s="14"/>
      <c r="R140" s="28">
        <f t="shared" si="27"/>
        <v>1.7989999999999999</v>
      </c>
      <c r="S140" s="29">
        <f t="shared" si="27"/>
        <v>0</v>
      </c>
      <c r="T140" s="14">
        <v>50.471690000000002</v>
      </c>
      <c r="U140" s="14">
        <v>46.268090000000001</v>
      </c>
      <c r="V140" s="14">
        <v>72.68665</v>
      </c>
      <c r="W140" s="14">
        <v>47.182200000000002</v>
      </c>
      <c r="X140" s="14">
        <v>88.788330000000002</v>
      </c>
      <c r="Y140" s="14">
        <v>46.532420000000002</v>
      </c>
      <c r="Z140" s="17">
        <f t="shared" si="29"/>
        <v>211.94667000000001</v>
      </c>
      <c r="AA140" s="16">
        <f t="shared" si="30"/>
        <v>139.98271</v>
      </c>
      <c r="AB140" s="31">
        <v>1475.01585</v>
      </c>
      <c r="AC140" s="31">
        <v>9.2420799999999996</v>
      </c>
      <c r="AD140" s="31">
        <v>2068.33844</v>
      </c>
      <c r="AE140" s="31">
        <v>4.57775</v>
      </c>
      <c r="AF140" s="31">
        <v>2690.4498800000001</v>
      </c>
      <c r="AG140" s="31">
        <v>1.5965</v>
      </c>
      <c r="AH140" s="17">
        <f t="shared" si="31"/>
        <v>6233.8041700000003</v>
      </c>
      <c r="AI140" s="16">
        <f t="shared" si="32"/>
        <v>15.41633</v>
      </c>
    </row>
    <row r="141" spans="1:35" ht="14.25" x14ac:dyDescent="0.2">
      <c r="A141" s="11">
        <f t="shared" si="28"/>
        <v>27</v>
      </c>
      <c r="B141" s="12" t="s">
        <v>46</v>
      </c>
      <c r="C141" s="13" t="s">
        <v>20</v>
      </c>
      <c r="D141" s="14">
        <v>1007.18773</v>
      </c>
      <c r="E141" s="14">
        <v>-0.44094000000000011</v>
      </c>
      <c r="F141" s="14">
        <v>1431.9829999999999</v>
      </c>
      <c r="G141" s="14">
        <v>-0.21151999999999993</v>
      </c>
      <c r="H141" s="14">
        <v>1914.6882499999999</v>
      </c>
      <c r="I141" s="14">
        <v>1.23712</v>
      </c>
      <c r="J141" s="16">
        <f t="shared" si="26"/>
        <v>4353.85898</v>
      </c>
      <c r="K141" s="16">
        <f t="shared" si="26"/>
        <v>0.58465999999999996</v>
      </c>
      <c r="L141" s="14">
        <v>9.8279999999999994</v>
      </c>
      <c r="M141" s="14"/>
      <c r="N141" s="14">
        <v>14.183</v>
      </c>
      <c r="O141" s="14"/>
      <c r="P141" s="14">
        <v>23.83</v>
      </c>
      <c r="Q141" s="14"/>
      <c r="R141" s="28">
        <f t="shared" si="27"/>
        <v>47.840999999999994</v>
      </c>
      <c r="S141" s="29">
        <f t="shared" si="27"/>
        <v>0</v>
      </c>
      <c r="T141" s="14">
        <v>9.5786700000000007</v>
      </c>
      <c r="U141" s="14">
        <v>1.14503</v>
      </c>
      <c r="V141" s="14">
        <v>15.793200000000001</v>
      </c>
      <c r="W141" s="14">
        <v>0.67300000000000004</v>
      </c>
      <c r="X141" s="14">
        <v>19.469940000000001</v>
      </c>
      <c r="Y141" s="14">
        <v>0.255</v>
      </c>
      <c r="Z141" s="17">
        <f t="shared" si="29"/>
        <v>44.841810000000002</v>
      </c>
      <c r="AA141" s="16">
        <f t="shared" si="30"/>
        <v>2.0730300000000002</v>
      </c>
      <c r="AB141" s="31">
        <v>490.89805999999999</v>
      </c>
      <c r="AC141" s="31">
        <v>-1.5859700000000001</v>
      </c>
      <c r="AD141" s="31">
        <v>724.81079999999997</v>
      </c>
      <c r="AE141" s="31">
        <v>-0.88451999999999997</v>
      </c>
      <c r="AF141" s="31">
        <v>966.00130999999999</v>
      </c>
      <c r="AG141" s="31">
        <v>0.98211999999999999</v>
      </c>
      <c r="AH141" s="17">
        <f t="shared" si="31"/>
        <v>2181.7101699999998</v>
      </c>
      <c r="AI141" s="16">
        <f t="shared" si="32"/>
        <v>9.760000000000002E-2</v>
      </c>
    </row>
    <row r="142" spans="1:35" ht="14.25" x14ac:dyDescent="0.2">
      <c r="A142" s="11">
        <f t="shared" si="28"/>
        <v>28</v>
      </c>
      <c r="B142" s="12" t="s">
        <v>47</v>
      </c>
      <c r="C142" s="13" t="s">
        <v>20</v>
      </c>
      <c r="D142" s="14">
        <v>385.05477999999999</v>
      </c>
      <c r="E142" s="14">
        <v>2.6167699999999998</v>
      </c>
      <c r="F142" s="14">
        <v>506.14518000000004</v>
      </c>
      <c r="G142" s="14">
        <v>1.8017799999999999</v>
      </c>
      <c r="H142" s="14">
        <v>655.08641</v>
      </c>
      <c r="I142" s="14">
        <v>2.6626799999999999</v>
      </c>
      <c r="J142" s="16">
        <f t="shared" si="26"/>
        <v>1546.28637</v>
      </c>
      <c r="K142" s="16">
        <f t="shared" si="26"/>
        <v>7.0812299999999997</v>
      </c>
      <c r="L142" s="14">
        <v>3.4609999999999999</v>
      </c>
      <c r="M142" s="14"/>
      <c r="N142" s="14">
        <v>5.4809999999999999</v>
      </c>
      <c r="O142" s="14"/>
      <c r="P142" s="14">
        <v>6.3479999999999999</v>
      </c>
      <c r="Q142" s="14"/>
      <c r="R142" s="28">
        <f t="shared" si="27"/>
        <v>15.29</v>
      </c>
      <c r="S142" s="29">
        <f t="shared" si="27"/>
        <v>0</v>
      </c>
      <c r="T142" s="14">
        <v>2.0382899999999999</v>
      </c>
      <c r="U142" s="14">
        <v>2.30077</v>
      </c>
      <c r="V142" s="14">
        <v>2.1720000000000002</v>
      </c>
      <c r="W142" s="14">
        <v>2.714</v>
      </c>
      <c r="X142" s="14">
        <v>2.508</v>
      </c>
      <c r="Y142" s="14">
        <v>2.6626799999999999</v>
      </c>
      <c r="Z142" s="17">
        <f t="shared" si="29"/>
        <v>6.7182900000000005</v>
      </c>
      <c r="AA142" s="16">
        <f t="shared" si="30"/>
        <v>7.6774500000000003</v>
      </c>
      <c r="AB142" s="31">
        <v>144.30849000000001</v>
      </c>
      <c r="AC142" s="31">
        <v>0.316</v>
      </c>
      <c r="AD142" s="31">
        <v>218.27717999999999</v>
      </c>
      <c r="AE142" s="31">
        <v>-0.91222000000000003</v>
      </c>
      <c r="AF142" s="31">
        <v>275.08541000000002</v>
      </c>
      <c r="AG142" s="31">
        <v>0</v>
      </c>
      <c r="AH142" s="17">
        <f t="shared" si="31"/>
        <v>637.67108000000007</v>
      </c>
      <c r="AI142" s="16">
        <f t="shared" si="32"/>
        <v>0.316</v>
      </c>
    </row>
    <row r="143" spans="1:35" ht="14.25" x14ac:dyDescent="0.2">
      <c r="A143" s="11">
        <f t="shared" si="28"/>
        <v>29</v>
      </c>
      <c r="B143" s="12" t="s">
        <v>48</v>
      </c>
      <c r="C143" s="13" t="s">
        <v>20</v>
      </c>
      <c r="D143" s="14">
        <v>1701.6263799999999</v>
      </c>
      <c r="E143" s="14">
        <v>4.7865900000000003</v>
      </c>
      <c r="F143" s="14">
        <v>2646.01665</v>
      </c>
      <c r="G143" s="14">
        <v>5.66282</v>
      </c>
      <c r="H143" s="14">
        <v>3531.8372199999999</v>
      </c>
      <c r="I143" s="14">
        <v>-0.77144000000000013</v>
      </c>
      <c r="J143" s="16">
        <f t="shared" si="26"/>
        <v>7879.4802500000005</v>
      </c>
      <c r="K143" s="16">
        <f t="shared" si="26"/>
        <v>9.6779700000000002</v>
      </c>
      <c r="L143" s="14">
        <v>12.848000000000001</v>
      </c>
      <c r="M143" s="14"/>
      <c r="N143" s="14">
        <v>21.81</v>
      </c>
      <c r="O143" s="14"/>
      <c r="P143" s="14">
        <v>23.247</v>
      </c>
      <c r="Q143" s="14"/>
      <c r="R143" s="28">
        <f t="shared" si="27"/>
        <v>57.905000000000001</v>
      </c>
      <c r="S143" s="29">
        <f t="shared" si="27"/>
        <v>0</v>
      </c>
      <c r="T143" s="14">
        <v>139.96172999999999</v>
      </c>
      <c r="U143" s="14">
        <v>8.4035299999999999</v>
      </c>
      <c r="V143" s="14">
        <v>187.63554999999999</v>
      </c>
      <c r="W143" s="14">
        <v>7.9525100000000002</v>
      </c>
      <c r="X143" s="14">
        <v>244.39229</v>
      </c>
      <c r="Y143" s="14">
        <v>8.1204900000000002</v>
      </c>
      <c r="Z143" s="17">
        <f t="shared" si="29"/>
        <v>571.98956999999996</v>
      </c>
      <c r="AA143" s="16">
        <f t="shared" si="30"/>
        <v>24.47653</v>
      </c>
      <c r="AB143" s="31">
        <v>584.15364999999997</v>
      </c>
      <c r="AC143" s="31">
        <v>-3.61694</v>
      </c>
      <c r="AD143" s="31">
        <v>813.48310000000004</v>
      </c>
      <c r="AE143" s="31">
        <v>-2.2896899999999998</v>
      </c>
      <c r="AF143" s="31">
        <v>1094.39993</v>
      </c>
      <c r="AG143" s="31">
        <v>-8.8919300000000003</v>
      </c>
      <c r="AH143" s="17">
        <f t="shared" si="31"/>
        <v>2492.0366800000002</v>
      </c>
      <c r="AI143" s="16">
        <f t="shared" si="32"/>
        <v>-11.181620000000001</v>
      </c>
    </row>
    <row r="144" spans="1:35" ht="14.25" x14ac:dyDescent="0.2">
      <c r="A144" s="11">
        <f t="shared" si="28"/>
        <v>30</v>
      </c>
      <c r="B144" s="12" t="s">
        <v>49</v>
      </c>
      <c r="C144" s="13" t="s">
        <v>20</v>
      </c>
      <c r="D144" s="14">
        <v>785.98223000000007</v>
      </c>
      <c r="E144" s="14">
        <v>7.1742400000000002</v>
      </c>
      <c r="F144" s="14">
        <v>1082.7365600000001</v>
      </c>
      <c r="G144" s="14">
        <v>4.8766100000000003</v>
      </c>
      <c r="H144" s="14">
        <v>1474.7694999999999</v>
      </c>
      <c r="I144" s="14">
        <v>6.5500999999999996</v>
      </c>
      <c r="J144" s="16">
        <f t="shared" si="26"/>
        <v>3343.4882900000002</v>
      </c>
      <c r="K144" s="16">
        <f t="shared" si="26"/>
        <v>18.600950000000001</v>
      </c>
      <c r="L144" s="14">
        <v>16.901</v>
      </c>
      <c r="M144" s="14"/>
      <c r="N144" s="14">
        <v>22.478999999999999</v>
      </c>
      <c r="O144" s="14"/>
      <c r="P144" s="14">
        <v>31.521000000000001</v>
      </c>
      <c r="Q144" s="14"/>
      <c r="R144" s="28">
        <f t="shared" si="27"/>
        <v>70.900999999999996</v>
      </c>
      <c r="S144" s="29">
        <f t="shared" si="27"/>
        <v>0</v>
      </c>
      <c r="T144" s="14">
        <v>20.047830000000001</v>
      </c>
      <c r="U144" s="14">
        <v>5.5949900000000001</v>
      </c>
      <c r="V144" s="14">
        <v>26.458749999999998</v>
      </c>
      <c r="W144" s="14">
        <v>5.5590000000000002</v>
      </c>
      <c r="X144" s="14">
        <v>33.652270000000001</v>
      </c>
      <c r="Y144" s="14">
        <v>5.3830499999999999</v>
      </c>
      <c r="Z144" s="17">
        <f t="shared" si="29"/>
        <v>80.158850000000001</v>
      </c>
      <c r="AA144" s="16">
        <f t="shared" si="30"/>
        <v>16.537040000000001</v>
      </c>
      <c r="AB144" s="31">
        <v>277.70440000000002</v>
      </c>
      <c r="AC144" s="31">
        <v>1.57925</v>
      </c>
      <c r="AD144" s="31">
        <v>395.79881</v>
      </c>
      <c r="AE144" s="31">
        <v>-0.68239000000000005</v>
      </c>
      <c r="AF144" s="31">
        <v>510.31322999999998</v>
      </c>
      <c r="AG144" s="31">
        <v>1.1670499999999999</v>
      </c>
      <c r="AH144" s="17">
        <f t="shared" si="31"/>
        <v>1183.8164400000001</v>
      </c>
      <c r="AI144" s="16">
        <f t="shared" si="32"/>
        <v>2.7462999999999997</v>
      </c>
    </row>
    <row r="145" spans="1:35" ht="14.25" x14ac:dyDescent="0.2">
      <c r="A145" s="43" t="s">
        <v>58</v>
      </c>
      <c r="B145" s="44"/>
      <c r="C145" s="27" t="s">
        <v>51</v>
      </c>
      <c r="D145" s="22">
        <f t="shared" ref="D145:AI145" si="33">SUM(D115:D144)</f>
        <v>247433.60000999997</v>
      </c>
      <c r="E145" s="23">
        <f t="shared" si="33"/>
        <v>5913.108909999999</v>
      </c>
      <c r="F145" s="22">
        <f t="shared" si="33"/>
        <v>312392.80554999999</v>
      </c>
      <c r="G145" s="23">
        <f t="shared" si="33"/>
        <v>5925.9734400000016</v>
      </c>
      <c r="H145" s="22">
        <f t="shared" si="33"/>
        <v>408724.42754999996</v>
      </c>
      <c r="I145" s="23">
        <f t="shared" si="33"/>
        <v>6179.2830700000022</v>
      </c>
      <c r="J145" s="22">
        <f t="shared" si="33"/>
        <v>968550.83311000001</v>
      </c>
      <c r="K145" s="23">
        <f t="shared" si="33"/>
        <v>18018.365420000002</v>
      </c>
      <c r="L145" s="22">
        <f t="shared" si="33"/>
        <v>320.8950000000001</v>
      </c>
      <c r="M145" s="23">
        <f t="shared" si="33"/>
        <v>0</v>
      </c>
      <c r="N145" s="22">
        <f t="shared" si="33"/>
        <v>391.26199999999994</v>
      </c>
      <c r="O145" s="23">
        <f t="shared" si="33"/>
        <v>0</v>
      </c>
      <c r="P145" s="22">
        <f t="shared" si="33"/>
        <v>530.73400000000004</v>
      </c>
      <c r="Q145" s="23">
        <f t="shared" si="33"/>
        <v>0</v>
      </c>
      <c r="R145" s="22">
        <f t="shared" si="33"/>
        <v>1242.8910000000001</v>
      </c>
      <c r="S145" s="23">
        <f t="shared" si="33"/>
        <v>0</v>
      </c>
      <c r="T145" s="22">
        <f t="shared" si="33"/>
        <v>1521.1127600000002</v>
      </c>
      <c r="U145" s="23">
        <f t="shared" si="33"/>
        <v>5812.8002699999988</v>
      </c>
      <c r="V145" s="22">
        <f t="shared" si="33"/>
        <v>1921.6454900000001</v>
      </c>
      <c r="W145" s="23">
        <f t="shared" si="33"/>
        <v>5808.9046900000012</v>
      </c>
      <c r="X145" s="22">
        <f t="shared" si="33"/>
        <v>2407.5476999999996</v>
      </c>
      <c r="Y145" s="23">
        <f t="shared" si="33"/>
        <v>5757.2285100000017</v>
      </c>
      <c r="Z145" s="24">
        <f t="shared" si="33"/>
        <v>5850.3059499999981</v>
      </c>
      <c r="AA145" s="25">
        <f t="shared" si="33"/>
        <v>17378.990470000008</v>
      </c>
      <c r="AB145" s="22">
        <f t="shared" si="33"/>
        <v>28005.316249999996</v>
      </c>
      <c r="AC145" s="23">
        <f t="shared" si="33"/>
        <v>100.30864000000003</v>
      </c>
      <c r="AD145" s="22">
        <f t="shared" si="33"/>
        <v>40274.954059999996</v>
      </c>
      <c r="AE145" s="23">
        <f t="shared" si="33"/>
        <v>117.06874999999999</v>
      </c>
      <c r="AF145" s="22">
        <f t="shared" si="33"/>
        <v>52772.951849999998</v>
      </c>
      <c r="AG145" s="23">
        <f t="shared" si="33"/>
        <v>422.05455999999987</v>
      </c>
      <c r="AH145" s="22">
        <f t="shared" si="33"/>
        <v>121053.22215999999</v>
      </c>
      <c r="AI145" s="23">
        <f t="shared" si="33"/>
        <v>749.64958000000013</v>
      </c>
    </row>
    <row r="151" spans="1:35" x14ac:dyDescent="0.2">
      <c r="B151" s="32"/>
      <c r="C151" s="33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</row>
    <row r="152" spans="1:35" x14ac:dyDescent="0.2">
      <c r="B152" s="32"/>
      <c r="C152" s="33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</row>
    <row r="153" spans="1:35" x14ac:dyDescent="0.2">
      <c r="B153" s="32"/>
      <c r="C153" s="33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</row>
    <row r="154" spans="1:35" x14ac:dyDescent="0.2">
      <c r="B154" s="32"/>
      <c r="C154" s="33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</row>
    <row r="155" spans="1:35" x14ac:dyDescent="0.2">
      <c r="B155" s="32"/>
      <c r="C155" s="33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</row>
    <row r="156" spans="1:35" x14ac:dyDescent="0.2">
      <c r="B156" s="32"/>
      <c r="C156" s="33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</row>
    <row r="157" spans="1:35" x14ac:dyDescent="0.2">
      <c r="B157" s="32"/>
      <c r="C157" s="33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</row>
    <row r="158" spans="1:35" x14ac:dyDescent="0.2">
      <c r="B158" s="32"/>
      <c r="C158" s="33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</row>
    <row r="159" spans="1:35" x14ac:dyDescent="0.2">
      <c r="B159" s="32"/>
      <c r="C159" s="33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</row>
    <row r="160" spans="1:35" x14ac:dyDescent="0.2">
      <c r="B160" s="32"/>
      <c r="C160" s="33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</row>
    <row r="161" spans="2:27" x14ac:dyDescent="0.2">
      <c r="B161" s="32"/>
      <c r="C161" s="33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</row>
    <row r="162" spans="2:27" x14ac:dyDescent="0.2">
      <c r="B162" s="32"/>
      <c r="C162" s="33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</row>
    <row r="163" spans="2:27" x14ac:dyDescent="0.2">
      <c r="B163" s="32"/>
      <c r="C163" s="33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</row>
    <row r="164" spans="2:27" x14ac:dyDescent="0.2">
      <c r="B164" s="32"/>
      <c r="C164" s="33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</row>
    <row r="165" spans="2:27" x14ac:dyDescent="0.2">
      <c r="B165" s="32"/>
      <c r="C165" s="33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</row>
    <row r="166" spans="2:27" x14ac:dyDescent="0.2">
      <c r="B166" s="32"/>
      <c r="C166" s="33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</row>
    <row r="167" spans="2:27" x14ac:dyDescent="0.2">
      <c r="B167" s="32"/>
      <c r="C167" s="33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</row>
    <row r="168" spans="2:27" x14ac:dyDescent="0.2">
      <c r="B168" s="32"/>
      <c r="C168" s="33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</row>
    <row r="169" spans="2:27" x14ac:dyDescent="0.2">
      <c r="B169" s="32"/>
      <c r="C169" s="33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</row>
    <row r="170" spans="2:27" x14ac:dyDescent="0.2">
      <c r="B170" s="32"/>
      <c r="C170" s="33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</row>
    <row r="171" spans="2:27" x14ac:dyDescent="0.2">
      <c r="B171" s="32"/>
      <c r="C171" s="33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</row>
    <row r="172" spans="2:27" x14ac:dyDescent="0.2">
      <c r="B172" s="32"/>
      <c r="C172" s="33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</row>
    <row r="173" spans="2:27" x14ac:dyDescent="0.2">
      <c r="B173" s="32"/>
      <c r="C173" s="33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</row>
    <row r="174" spans="2:27" x14ac:dyDescent="0.2">
      <c r="B174" s="32"/>
      <c r="C174" s="33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</row>
    <row r="175" spans="2:27" x14ac:dyDescent="0.2">
      <c r="B175" s="32"/>
      <c r="C175" s="33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</row>
    <row r="176" spans="2:27" x14ac:dyDescent="0.2">
      <c r="B176" s="32"/>
      <c r="C176" s="33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</row>
    <row r="177" spans="2:27" x14ac:dyDescent="0.2">
      <c r="B177" s="32"/>
      <c r="C177" s="33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</row>
    <row r="178" spans="2:27" x14ac:dyDescent="0.2">
      <c r="B178" s="32"/>
      <c r="C178" s="33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</row>
    <row r="179" spans="2:27" x14ac:dyDescent="0.2">
      <c r="B179" s="32"/>
      <c r="C179" s="33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</row>
    <row r="180" spans="2:27" x14ac:dyDescent="0.2">
      <c r="B180" s="32"/>
      <c r="C180" s="33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</row>
  </sheetData>
  <mergeCells count="123">
    <mergeCell ref="A3:C3"/>
    <mergeCell ref="A4:A6"/>
    <mergeCell ref="B4:B6"/>
    <mergeCell ref="C4:C6"/>
    <mergeCell ref="D4:G4"/>
    <mergeCell ref="H4:K4"/>
    <mergeCell ref="N1:R1"/>
    <mergeCell ref="V1:Z1"/>
    <mergeCell ref="AD1:AH1"/>
    <mergeCell ref="L5:M5"/>
    <mergeCell ref="AB4:AE4"/>
    <mergeCell ref="AF4:AI4"/>
    <mergeCell ref="D5:E5"/>
    <mergeCell ref="F5:G5"/>
    <mergeCell ref="H5:I5"/>
    <mergeCell ref="J5:K5"/>
    <mergeCell ref="L4:O4"/>
    <mergeCell ref="P4:S4"/>
    <mergeCell ref="T4:W4"/>
    <mergeCell ref="X4:AA4"/>
    <mergeCell ref="AH5:AI5"/>
    <mergeCell ref="X5:Y5"/>
    <mergeCell ref="Z5:AA5"/>
    <mergeCell ref="AB5:AC5"/>
    <mergeCell ref="AD5:AE5"/>
    <mergeCell ref="AF5:AG5"/>
    <mergeCell ref="N5:O5"/>
    <mergeCell ref="P5:Q5"/>
    <mergeCell ref="R5:S5"/>
    <mergeCell ref="T5:U5"/>
    <mergeCell ref="V5:W5"/>
    <mergeCell ref="T40:W40"/>
    <mergeCell ref="X40:AA40"/>
    <mergeCell ref="AB40:AE40"/>
    <mergeCell ref="AF40:AI40"/>
    <mergeCell ref="L40:O40"/>
    <mergeCell ref="P40:S40"/>
    <mergeCell ref="D40:G40"/>
    <mergeCell ref="H40:K40"/>
    <mergeCell ref="A37:B37"/>
    <mergeCell ref="B39:C39"/>
    <mergeCell ref="A40:A42"/>
    <mergeCell ref="B40:B42"/>
    <mergeCell ref="C40:C42"/>
    <mergeCell ref="AH41:AI41"/>
    <mergeCell ref="T41:U41"/>
    <mergeCell ref="V41:W41"/>
    <mergeCell ref="X41:Y41"/>
    <mergeCell ref="Z41:AA41"/>
    <mergeCell ref="L41:M41"/>
    <mergeCell ref="N41:O41"/>
    <mergeCell ref="P41:Q41"/>
    <mergeCell ref="R41:S41"/>
    <mergeCell ref="A73:B73"/>
    <mergeCell ref="B75:C75"/>
    <mergeCell ref="A76:A78"/>
    <mergeCell ref="B76:B78"/>
    <mergeCell ref="C76:C78"/>
    <mergeCell ref="D76:G76"/>
    <mergeCell ref="AB41:AC41"/>
    <mergeCell ref="AD41:AE41"/>
    <mergeCell ref="AF41:AG41"/>
    <mergeCell ref="D41:E41"/>
    <mergeCell ref="F41:G41"/>
    <mergeCell ref="H41:I41"/>
    <mergeCell ref="J41:K41"/>
    <mergeCell ref="D77:E77"/>
    <mergeCell ref="F77:G77"/>
    <mergeCell ref="H77:I77"/>
    <mergeCell ref="J77:K77"/>
    <mergeCell ref="X76:AA76"/>
    <mergeCell ref="AB76:AE76"/>
    <mergeCell ref="AF76:AI76"/>
    <mergeCell ref="L76:O76"/>
    <mergeCell ref="P76:S76"/>
    <mergeCell ref="T76:W76"/>
    <mergeCell ref="H76:K76"/>
    <mergeCell ref="AD77:AE77"/>
    <mergeCell ref="AF77:AG77"/>
    <mergeCell ref="AH77:AI77"/>
    <mergeCell ref="T77:U77"/>
    <mergeCell ref="V77:W77"/>
    <mergeCell ref="X77:Y77"/>
    <mergeCell ref="Z77:AA77"/>
    <mergeCell ref="AB77:AC77"/>
    <mergeCell ref="L77:M77"/>
    <mergeCell ref="N77:O77"/>
    <mergeCell ref="P77:Q77"/>
    <mergeCell ref="R77:S77"/>
    <mergeCell ref="P112:S112"/>
    <mergeCell ref="T112:W112"/>
    <mergeCell ref="X112:AA112"/>
    <mergeCell ref="A109:B109"/>
    <mergeCell ref="B111:C111"/>
    <mergeCell ref="A112:A114"/>
    <mergeCell ref="B112:B114"/>
    <mergeCell ref="C112:C114"/>
    <mergeCell ref="D112:G112"/>
    <mergeCell ref="H112:K112"/>
    <mergeCell ref="D2:K2"/>
    <mergeCell ref="L2:S2"/>
    <mergeCell ref="T2:AA2"/>
    <mergeCell ref="AB2:AI2"/>
    <mergeCell ref="A145:B145"/>
    <mergeCell ref="Z113:AA113"/>
    <mergeCell ref="AB113:AC113"/>
    <mergeCell ref="AD113:AE113"/>
    <mergeCell ref="AF113:AG113"/>
    <mergeCell ref="AH113:AI113"/>
    <mergeCell ref="P113:Q113"/>
    <mergeCell ref="R113:S113"/>
    <mergeCell ref="T113:U113"/>
    <mergeCell ref="V113:W113"/>
    <mergeCell ref="X113:Y113"/>
    <mergeCell ref="L113:M113"/>
    <mergeCell ref="N113:O113"/>
    <mergeCell ref="D113:E113"/>
    <mergeCell ref="F113:G113"/>
    <mergeCell ref="H113:I113"/>
    <mergeCell ref="J113:K113"/>
    <mergeCell ref="AB112:AE112"/>
    <mergeCell ref="AF112:AI112"/>
    <mergeCell ref="L112:O112"/>
  </mergeCells>
  <conditionalFormatting sqref="AB43:AG72 T43:Y72 L43:Q72 D79:I108 D43:I72">
    <cfRule type="cellIs" dxfId="52" priority="32" stopIfTrue="1" operator="lessThan">
      <formula>0</formula>
    </cfRule>
  </conditionalFormatting>
  <conditionalFormatting sqref="D79:I108 T7:Y36">
    <cfRule type="cellIs" dxfId="51" priority="31" stopIfTrue="1" operator="lessThan">
      <formula>0</formula>
    </cfRule>
  </conditionalFormatting>
  <conditionalFormatting sqref="D7:I36">
    <cfRule type="cellIs" dxfId="50" priority="30" stopIfTrue="1" operator="lessThan">
      <formula>0</formula>
    </cfRule>
  </conditionalFormatting>
  <conditionalFormatting sqref="AB7:AG36">
    <cfRule type="cellIs" dxfId="49" priority="29" stopIfTrue="1" operator="lessThan">
      <formula>0</formula>
    </cfRule>
  </conditionalFormatting>
  <conditionalFormatting sqref="D43:I72">
    <cfRule type="cellIs" dxfId="48" priority="28" stopIfTrue="1" operator="lessThan">
      <formula>0</formula>
    </cfRule>
  </conditionalFormatting>
  <conditionalFormatting sqref="T43:Y72">
    <cfRule type="cellIs" dxfId="47" priority="27" stopIfTrue="1" operator="lessThan">
      <formula>0</formula>
    </cfRule>
  </conditionalFormatting>
  <conditionalFormatting sqref="AB43:AG72">
    <cfRule type="cellIs" dxfId="46" priority="26" stopIfTrue="1" operator="lessThan">
      <formula>0</formula>
    </cfRule>
  </conditionalFormatting>
  <conditionalFormatting sqref="D130:I144">
    <cfRule type="cellIs" dxfId="45" priority="25" stopIfTrue="1" operator="lessThan">
      <formula>0</formula>
    </cfRule>
  </conditionalFormatting>
  <conditionalFormatting sqref="D130:I144">
    <cfRule type="cellIs" dxfId="44" priority="24" stopIfTrue="1" operator="lessThan">
      <formula>0</formula>
    </cfRule>
  </conditionalFormatting>
  <conditionalFormatting sqref="L79:Q108">
    <cfRule type="cellIs" dxfId="43" priority="19" stopIfTrue="1" operator="lessThan">
      <formula>0</formula>
    </cfRule>
  </conditionalFormatting>
  <conditionalFormatting sqref="L115:Q144">
    <cfRule type="cellIs" dxfId="42" priority="18" stopIfTrue="1" operator="lessThan">
      <formula>0</formula>
    </cfRule>
  </conditionalFormatting>
  <conditionalFormatting sqref="T79:Y108">
    <cfRule type="cellIs" dxfId="41" priority="17" stopIfTrue="1" operator="lessThan">
      <formula>0</formula>
    </cfRule>
  </conditionalFormatting>
  <conditionalFormatting sqref="T79:Y108">
    <cfRule type="cellIs" dxfId="40" priority="16" stopIfTrue="1" operator="lessThan">
      <formula>0</formula>
    </cfRule>
  </conditionalFormatting>
  <conditionalFormatting sqref="T115:Y144">
    <cfRule type="cellIs" dxfId="39" priority="15" stopIfTrue="1" operator="lessThan">
      <formula>0</formula>
    </cfRule>
  </conditionalFormatting>
  <conditionalFormatting sqref="T115:Y144">
    <cfRule type="cellIs" dxfId="38" priority="14" stopIfTrue="1" operator="lessThan">
      <formula>0</formula>
    </cfRule>
  </conditionalFormatting>
  <conditionalFormatting sqref="AB79:AG108">
    <cfRule type="cellIs" dxfId="37" priority="9" stopIfTrue="1" operator="lessThan">
      <formula>0</formula>
    </cfRule>
  </conditionalFormatting>
  <conditionalFormatting sqref="AB115:AG144">
    <cfRule type="cellIs" dxfId="36" priority="8" stopIfTrue="1" operator="lessThan">
      <formula>0</formula>
    </cfRule>
  </conditionalFormatting>
  <conditionalFormatting sqref="D79:I93">
    <cfRule type="cellIs" dxfId="35" priority="7" stopIfTrue="1" operator="lessThan">
      <formula>0</formula>
    </cfRule>
  </conditionalFormatting>
  <conditionalFormatting sqref="D115:I118 D123:I129 I119:I122">
    <cfRule type="cellIs" dxfId="34" priority="6" stopIfTrue="1" operator="lessThan">
      <formula>0</formula>
    </cfRule>
  </conditionalFormatting>
  <conditionalFormatting sqref="D115:I118 D123:I129 I119:I122">
    <cfRule type="cellIs" dxfId="33" priority="5" stopIfTrue="1" operator="lessThan">
      <formula>0</formula>
    </cfRule>
  </conditionalFormatting>
  <conditionalFormatting sqref="D115:I118 D123:I129 I119:I122">
    <cfRule type="cellIs" dxfId="32" priority="4" stopIfTrue="1" operator="lessThan">
      <formula>0</formula>
    </cfRule>
  </conditionalFormatting>
  <conditionalFormatting sqref="D119:H122">
    <cfRule type="cellIs" dxfId="31" priority="3" stopIfTrue="1" operator="lessThan">
      <formula>0</formula>
    </cfRule>
  </conditionalFormatting>
  <conditionalFormatting sqref="D119:H122">
    <cfRule type="cellIs" dxfId="30" priority="2" stopIfTrue="1" operator="lessThan">
      <formula>0</formula>
    </cfRule>
  </conditionalFormatting>
  <conditionalFormatting sqref="D119:H122">
    <cfRule type="cellIs" dxfId="29" priority="1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K72"/>
  <sheetViews>
    <sheetView zoomScale="85" zoomScaleNormal="85" zoomScaleSheetLayoutView="100" workbookViewId="0">
      <pane xSplit="3" ySplit="2" topLeftCell="Q3" activePane="bottomRight" state="frozen"/>
      <selection pane="topRight" activeCell="L1" sqref="L1"/>
      <selection pane="bottomLeft" activeCell="A3" sqref="A3"/>
      <selection pane="bottomRight" activeCell="AD32" sqref="AD32"/>
    </sheetView>
  </sheetViews>
  <sheetFormatPr defaultRowHeight="12.75" x14ac:dyDescent="0.2"/>
  <cols>
    <col min="1" max="1" width="5.42578125" style="4" customWidth="1"/>
    <col min="2" max="2" width="36.7109375" style="4" customWidth="1"/>
    <col min="3" max="3" width="9.140625" style="4"/>
    <col min="4" max="11" width="12.5703125" style="4" customWidth="1"/>
    <col min="12" max="35" width="10.7109375" style="4" customWidth="1"/>
    <col min="36" max="37" width="14.28515625" style="4" customWidth="1"/>
    <col min="38" max="16384" width="9.140625" style="4"/>
  </cols>
  <sheetData>
    <row r="1" spans="1:37" ht="12.75" customHeight="1" x14ac:dyDescent="0.2">
      <c r="A1" s="1"/>
      <c r="B1" s="1"/>
      <c r="C1" s="1"/>
      <c r="D1" s="2"/>
      <c r="E1" s="2"/>
      <c r="F1" s="2"/>
      <c r="G1" s="2"/>
      <c r="H1" s="2"/>
      <c r="I1" s="2"/>
      <c r="J1" s="2"/>
      <c r="K1" s="2"/>
    </row>
    <row r="2" spans="1:37" s="6" customFormat="1" ht="17.25" customHeight="1" x14ac:dyDescent="0.2">
      <c r="A2" s="5"/>
      <c r="B2" s="5"/>
      <c r="C2" s="5"/>
      <c r="D2" s="58" t="s">
        <v>3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</row>
    <row r="3" spans="1:37" x14ac:dyDescent="0.2">
      <c r="A3" s="56" t="s">
        <v>71</v>
      </c>
      <c r="B3" s="56"/>
      <c r="C3" s="56"/>
    </row>
    <row r="4" spans="1:37" ht="12.75" customHeight="1" x14ac:dyDescent="0.2">
      <c r="A4" s="51" t="s">
        <v>8</v>
      </c>
      <c r="B4" s="51" t="s">
        <v>9</v>
      </c>
      <c r="C4" s="51" t="s">
        <v>10</v>
      </c>
      <c r="D4" s="46" t="s">
        <v>11</v>
      </c>
      <c r="E4" s="47"/>
      <c r="F4" s="47"/>
      <c r="G4" s="47"/>
      <c r="H4" s="48" t="s">
        <v>12</v>
      </c>
      <c r="I4" s="48"/>
      <c r="J4" s="48"/>
      <c r="K4" s="49"/>
      <c r="L4" s="46" t="s">
        <v>53</v>
      </c>
      <c r="M4" s="47"/>
      <c r="N4" s="47"/>
      <c r="O4" s="47"/>
      <c r="P4" s="48" t="s">
        <v>12</v>
      </c>
      <c r="Q4" s="48"/>
      <c r="R4" s="48"/>
      <c r="S4" s="49"/>
      <c r="T4" s="46" t="s">
        <v>60</v>
      </c>
      <c r="U4" s="47"/>
      <c r="V4" s="47"/>
      <c r="W4" s="47"/>
      <c r="X4" s="48" t="s">
        <v>12</v>
      </c>
      <c r="Y4" s="48"/>
      <c r="Z4" s="48"/>
      <c r="AA4" s="49"/>
      <c r="AB4" s="46" t="s">
        <v>66</v>
      </c>
      <c r="AC4" s="47"/>
      <c r="AD4" s="47"/>
      <c r="AE4" s="47"/>
      <c r="AF4" s="48" t="s">
        <v>12</v>
      </c>
      <c r="AG4" s="48"/>
      <c r="AH4" s="48"/>
      <c r="AI4" s="49"/>
      <c r="AJ4" s="59" t="s">
        <v>71</v>
      </c>
      <c r="AK4" s="60"/>
    </row>
    <row r="5" spans="1:37" s="8" customFormat="1" x14ac:dyDescent="0.2">
      <c r="A5" s="52"/>
      <c r="B5" s="52"/>
      <c r="C5" s="52"/>
      <c r="D5" s="45" t="s">
        <v>13</v>
      </c>
      <c r="E5" s="45"/>
      <c r="F5" s="45" t="s">
        <v>14</v>
      </c>
      <c r="G5" s="45"/>
      <c r="H5" s="45" t="s">
        <v>15</v>
      </c>
      <c r="I5" s="45"/>
      <c r="J5" s="45" t="s">
        <v>16</v>
      </c>
      <c r="K5" s="45"/>
      <c r="L5" s="45" t="s">
        <v>54</v>
      </c>
      <c r="M5" s="45"/>
      <c r="N5" s="45" t="s">
        <v>55</v>
      </c>
      <c r="O5" s="45"/>
      <c r="P5" s="45" t="s">
        <v>56</v>
      </c>
      <c r="Q5" s="45"/>
      <c r="R5" s="45" t="s">
        <v>57</v>
      </c>
      <c r="S5" s="45"/>
      <c r="T5" s="45" t="s">
        <v>61</v>
      </c>
      <c r="U5" s="45"/>
      <c r="V5" s="45" t="s">
        <v>62</v>
      </c>
      <c r="W5" s="45"/>
      <c r="X5" s="45" t="s">
        <v>63</v>
      </c>
      <c r="Y5" s="45"/>
      <c r="Z5" s="45" t="s">
        <v>64</v>
      </c>
      <c r="AA5" s="45"/>
      <c r="AB5" s="45" t="s">
        <v>67</v>
      </c>
      <c r="AC5" s="45"/>
      <c r="AD5" s="45" t="s">
        <v>68</v>
      </c>
      <c r="AE5" s="45"/>
      <c r="AF5" s="45" t="s">
        <v>69</v>
      </c>
      <c r="AG5" s="45"/>
      <c r="AH5" s="45" t="s">
        <v>70</v>
      </c>
      <c r="AI5" s="45"/>
      <c r="AJ5" s="61"/>
      <c r="AK5" s="62"/>
    </row>
    <row r="6" spans="1:37" s="10" customFormat="1" ht="139.5" customHeight="1" x14ac:dyDescent="0.2">
      <c r="A6" s="53"/>
      <c r="B6" s="53"/>
      <c r="C6" s="53"/>
      <c r="D6" s="9" t="s">
        <v>17</v>
      </c>
      <c r="E6" s="9" t="s">
        <v>18</v>
      </c>
      <c r="F6" s="9" t="s">
        <v>17</v>
      </c>
      <c r="G6" s="9" t="s">
        <v>18</v>
      </c>
      <c r="H6" s="9" t="s">
        <v>17</v>
      </c>
      <c r="I6" s="9" t="s">
        <v>18</v>
      </c>
      <c r="J6" s="9" t="s">
        <v>17</v>
      </c>
      <c r="K6" s="9" t="s">
        <v>18</v>
      </c>
      <c r="L6" s="9" t="s">
        <v>17</v>
      </c>
      <c r="M6" s="9" t="s">
        <v>18</v>
      </c>
      <c r="N6" s="9" t="s">
        <v>17</v>
      </c>
      <c r="O6" s="9" t="s">
        <v>18</v>
      </c>
      <c r="P6" s="9" t="s">
        <v>17</v>
      </c>
      <c r="Q6" s="9" t="s">
        <v>18</v>
      </c>
      <c r="R6" s="9" t="s">
        <v>17</v>
      </c>
      <c r="S6" s="9" t="s">
        <v>18</v>
      </c>
      <c r="T6" s="9" t="s">
        <v>17</v>
      </c>
      <c r="U6" s="9" t="s">
        <v>18</v>
      </c>
      <c r="V6" s="9" t="s">
        <v>17</v>
      </c>
      <c r="W6" s="9" t="s">
        <v>18</v>
      </c>
      <c r="X6" s="9" t="s">
        <v>17</v>
      </c>
      <c r="Y6" s="9" t="s">
        <v>18</v>
      </c>
      <c r="Z6" s="9" t="s">
        <v>17</v>
      </c>
      <c r="AA6" s="9" t="s">
        <v>18</v>
      </c>
      <c r="AB6" s="9" t="s">
        <v>17</v>
      </c>
      <c r="AC6" s="9" t="s">
        <v>18</v>
      </c>
      <c r="AD6" s="9" t="s">
        <v>17</v>
      </c>
      <c r="AE6" s="9" t="s">
        <v>18</v>
      </c>
      <c r="AF6" s="9" t="s">
        <v>17</v>
      </c>
      <c r="AG6" s="9" t="s">
        <v>18</v>
      </c>
      <c r="AH6" s="9" t="s">
        <v>17</v>
      </c>
      <c r="AI6" s="9" t="s">
        <v>18</v>
      </c>
      <c r="AJ6" s="35" t="s">
        <v>17</v>
      </c>
      <c r="AK6" s="35" t="s">
        <v>18</v>
      </c>
    </row>
    <row r="7" spans="1:37" s="8" customFormat="1" ht="14.25" x14ac:dyDescent="0.2">
      <c r="A7" s="11">
        <v>1</v>
      </c>
      <c r="B7" s="12" t="s">
        <v>19</v>
      </c>
      <c r="C7" s="13" t="s">
        <v>20</v>
      </c>
      <c r="D7" s="30">
        <v>3552.3083500000002</v>
      </c>
      <c r="E7" s="30">
        <v>26.093</v>
      </c>
      <c r="F7" s="30">
        <v>3413.0793400000002</v>
      </c>
      <c r="G7" s="30">
        <v>29.477639999999997</v>
      </c>
      <c r="H7" s="30">
        <v>3158.5344399999999</v>
      </c>
      <c r="I7" s="30">
        <v>28.518920000000001</v>
      </c>
      <c r="J7" s="68">
        <f>D7+F7+H7</f>
        <v>10123.922130000001</v>
      </c>
      <c r="K7" s="68">
        <f t="shared" ref="J7:K22" si="0">E7+G7+I7</f>
        <v>84.089560000000006</v>
      </c>
      <c r="L7" s="30">
        <v>2085.50756</v>
      </c>
      <c r="M7" s="30">
        <v>42.064319999999995</v>
      </c>
      <c r="N7" s="30">
        <v>1328.8565000000001</v>
      </c>
      <c r="O7" s="30">
        <v>28.716830000000002</v>
      </c>
      <c r="P7" s="30">
        <v>436.78834000000001</v>
      </c>
      <c r="Q7" s="30">
        <v>32.030999999999999</v>
      </c>
      <c r="R7" s="68">
        <f t="shared" ref="R7:R36" si="1">L7+N7+P7</f>
        <v>3851.1523999999999</v>
      </c>
      <c r="S7" s="68">
        <f t="shared" ref="S7:S36" si="2">M7+O7+Q7</f>
        <v>102.81215</v>
      </c>
      <c r="T7" s="69">
        <v>418.95109000000002</v>
      </c>
      <c r="U7" s="69">
        <v>36.549810000000001</v>
      </c>
      <c r="V7" s="69">
        <v>357.57686000000001</v>
      </c>
      <c r="W7" s="69">
        <v>30.78857</v>
      </c>
      <c r="X7" s="69">
        <v>900.34616000000005</v>
      </c>
      <c r="Y7" s="69">
        <v>27.838200000000001</v>
      </c>
      <c r="Z7" s="68">
        <f t="shared" ref="Z7:Z36" si="3">T7+V7+X7</f>
        <v>1676.8741100000002</v>
      </c>
      <c r="AA7" s="68">
        <f t="shared" ref="AA7:AA36" si="4">U7+W7+Y7</f>
        <v>95.176580000000001</v>
      </c>
      <c r="AB7" s="69">
        <v>1737.37709</v>
      </c>
      <c r="AC7" s="69">
        <v>27.482419999999998</v>
      </c>
      <c r="AD7" s="69">
        <v>2452.8696100000002</v>
      </c>
      <c r="AE7" s="69">
        <v>24.362780000000001</v>
      </c>
      <c r="AF7" s="69">
        <v>3126.4488799999999</v>
      </c>
      <c r="AG7" s="69">
        <v>32.740589999999997</v>
      </c>
      <c r="AH7" s="68">
        <f t="shared" ref="AH7:AH36" si="5">AB7+AD7+AF7</f>
        <v>7316.6955799999996</v>
      </c>
      <c r="AI7" s="68">
        <f t="shared" ref="AI7:AI36" si="6">AC7+AE7+AG7</f>
        <v>84.585790000000003</v>
      </c>
      <c r="AJ7" s="70">
        <f>J7+R7+Z7+AH7</f>
        <v>22968.644220000002</v>
      </c>
      <c r="AK7" s="70">
        <f>K7+S7+AA7+AI7</f>
        <v>366.66408000000001</v>
      </c>
    </row>
    <row r="8" spans="1:37" s="8" customFormat="1" ht="14.25" x14ac:dyDescent="0.2">
      <c r="A8" s="11">
        <f t="shared" ref="A8:A36" si="7">A7+1</f>
        <v>2</v>
      </c>
      <c r="B8" s="12" t="s">
        <v>21</v>
      </c>
      <c r="C8" s="13" t="s">
        <v>20</v>
      </c>
      <c r="D8" s="30">
        <v>4480.6115200000004</v>
      </c>
      <c r="E8" s="30">
        <v>38.629720000000006</v>
      </c>
      <c r="F8" s="30">
        <v>4402.2899400000006</v>
      </c>
      <c r="G8" s="30">
        <v>45.327440000000003</v>
      </c>
      <c r="H8" s="30">
        <v>3920.2960900000003</v>
      </c>
      <c r="I8" s="30">
        <v>29.063780000000001</v>
      </c>
      <c r="J8" s="68">
        <f t="shared" si="0"/>
        <v>12803.197550000001</v>
      </c>
      <c r="K8" s="68">
        <f t="shared" si="0"/>
        <v>113.02094000000002</v>
      </c>
      <c r="L8" s="30">
        <v>2451.6347299999998</v>
      </c>
      <c r="M8" s="30">
        <v>37.804659999999998</v>
      </c>
      <c r="N8" s="30">
        <v>2011.5540099999998</v>
      </c>
      <c r="O8" s="30">
        <v>35.442319999999995</v>
      </c>
      <c r="P8" s="30">
        <v>731.92753000000005</v>
      </c>
      <c r="Q8" s="30">
        <v>34.516190000000002</v>
      </c>
      <c r="R8" s="68">
        <f t="shared" si="1"/>
        <v>5195.1162699999995</v>
      </c>
      <c r="S8" s="68">
        <f t="shared" si="2"/>
        <v>107.76317</v>
      </c>
      <c r="T8" s="69">
        <v>232.44323000000003</v>
      </c>
      <c r="U8" s="69">
        <v>38.435659999999999</v>
      </c>
      <c r="V8" s="69">
        <v>802.14317000000005</v>
      </c>
      <c r="W8" s="69">
        <v>38.251289999999997</v>
      </c>
      <c r="X8" s="69">
        <v>1410.1152999999999</v>
      </c>
      <c r="Y8" s="69">
        <v>38.185039999999994</v>
      </c>
      <c r="Z8" s="68">
        <f t="shared" si="3"/>
        <v>2444.7017000000001</v>
      </c>
      <c r="AA8" s="68">
        <f t="shared" si="4"/>
        <v>114.87198999999998</v>
      </c>
      <c r="AB8" s="69">
        <v>2402.3986500000001</v>
      </c>
      <c r="AC8" s="69">
        <v>38.137460000000004</v>
      </c>
      <c r="AD8" s="69">
        <v>3309.6158700000001</v>
      </c>
      <c r="AE8" s="69">
        <v>43.004199999999997</v>
      </c>
      <c r="AF8" s="69">
        <v>4148.9798799999999</v>
      </c>
      <c r="AG8" s="69">
        <v>28.118679999999998</v>
      </c>
      <c r="AH8" s="68">
        <f t="shared" si="5"/>
        <v>9860.9943999999996</v>
      </c>
      <c r="AI8" s="68">
        <f t="shared" si="6"/>
        <v>109.26034</v>
      </c>
      <c r="AJ8" s="70">
        <f t="shared" ref="AJ8:AJ36" si="8">J8+R8+Z8+AH8</f>
        <v>30304.00992</v>
      </c>
      <c r="AK8" s="70">
        <f t="shared" ref="AK8:AK36" si="9">K8+S8+AA8+AI8</f>
        <v>444.91644000000002</v>
      </c>
    </row>
    <row r="9" spans="1:37" s="8" customFormat="1" ht="14.25" x14ac:dyDescent="0.2">
      <c r="A9" s="11">
        <f t="shared" si="7"/>
        <v>3</v>
      </c>
      <c r="B9" s="12" t="s">
        <v>22</v>
      </c>
      <c r="C9" s="13" t="s">
        <v>20</v>
      </c>
      <c r="D9" s="30">
        <v>2183.9865499999996</v>
      </c>
      <c r="E9" s="30">
        <v>7.6485300000000001</v>
      </c>
      <c r="F9" s="30">
        <v>2201.12745</v>
      </c>
      <c r="G9" s="30">
        <v>8.2769700000000004</v>
      </c>
      <c r="H9" s="30">
        <v>1947.9054299999998</v>
      </c>
      <c r="I9" s="30">
        <v>7.0961699999999999</v>
      </c>
      <c r="J9" s="68">
        <f t="shared" si="0"/>
        <v>6333.0194299999994</v>
      </c>
      <c r="K9" s="68">
        <f t="shared" si="0"/>
        <v>23.02167</v>
      </c>
      <c r="L9" s="30">
        <v>1220.2069099999999</v>
      </c>
      <c r="M9" s="30">
        <v>10.153599999999999</v>
      </c>
      <c r="N9" s="30">
        <v>793.70773000000008</v>
      </c>
      <c r="O9" s="30">
        <v>10.92484</v>
      </c>
      <c r="P9" s="30">
        <v>166.00837000000001</v>
      </c>
      <c r="Q9" s="30">
        <v>9.8005899999999997</v>
      </c>
      <c r="R9" s="68">
        <f t="shared" si="1"/>
        <v>2179.92301</v>
      </c>
      <c r="S9" s="68">
        <f t="shared" si="2"/>
        <v>30.87903</v>
      </c>
      <c r="T9" s="69">
        <v>185.56036</v>
      </c>
      <c r="U9" s="69">
        <v>3.3409099999999996</v>
      </c>
      <c r="V9" s="69">
        <v>219.57589999999999</v>
      </c>
      <c r="W9" s="69">
        <v>7.3724800000000004</v>
      </c>
      <c r="X9" s="69">
        <v>569.21294000000012</v>
      </c>
      <c r="Y9" s="69">
        <v>5.4258899999999999</v>
      </c>
      <c r="Z9" s="68">
        <f t="shared" si="3"/>
        <v>974.34920000000011</v>
      </c>
      <c r="AA9" s="68">
        <f t="shared" si="4"/>
        <v>16.139279999999999</v>
      </c>
      <c r="AB9" s="69">
        <v>1074.48028</v>
      </c>
      <c r="AC9" s="69">
        <v>7.18994</v>
      </c>
      <c r="AD9" s="69">
        <v>1542.6674800000001</v>
      </c>
      <c r="AE9" s="69">
        <v>5.8367399999999998</v>
      </c>
      <c r="AF9" s="69">
        <v>2027.6393499999999</v>
      </c>
      <c r="AG9" s="69">
        <v>7.6980699999999995</v>
      </c>
      <c r="AH9" s="68">
        <f t="shared" si="5"/>
        <v>4644.7871099999993</v>
      </c>
      <c r="AI9" s="68">
        <f t="shared" si="6"/>
        <v>20.72475</v>
      </c>
      <c r="AJ9" s="70">
        <f t="shared" si="8"/>
        <v>14132.078749999999</v>
      </c>
      <c r="AK9" s="70">
        <f t="shared" si="9"/>
        <v>90.76473</v>
      </c>
    </row>
    <row r="10" spans="1:37" s="8" customFormat="1" ht="14.25" x14ac:dyDescent="0.2">
      <c r="A10" s="11">
        <f t="shared" si="7"/>
        <v>4</v>
      </c>
      <c r="B10" s="12" t="s">
        <v>23</v>
      </c>
      <c r="C10" s="13" t="s">
        <v>20</v>
      </c>
      <c r="D10" s="30">
        <v>5659.0745000000006</v>
      </c>
      <c r="E10" s="30">
        <v>20.744129999999998</v>
      </c>
      <c r="F10" s="30">
        <v>5658.3863399999991</v>
      </c>
      <c r="G10" s="30">
        <v>41.555500000000002</v>
      </c>
      <c r="H10" s="30">
        <v>4999.6992399999999</v>
      </c>
      <c r="I10" s="30">
        <v>35.585470000000001</v>
      </c>
      <c r="J10" s="68">
        <f t="shared" si="0"/>
        <v>16317.16008</v>
      </c>
      <c r="K10" s="68">
        <f t="shared" si="0"/>
        <v>97.885099999999994</v>
      </c>
      <c r="L10" s="30">
        <v>3257.0753800000002</v>
      </c>
      <c r="M10" s="30">
        <v>43.826590000000003</v>
      </c>
      <c r="N10" s="30">
        <v>2509.83763</v>
      </c>
      <c r="O10" s="30">
        <v>39.337040000000002</v>
      </c>
      <c r="P10" s="30">
        <v>1121.36214</v>
      </c>
      <c r="Q10" s="30">
        <v>44.114109999999997</v>
      </c>
      <c r="R10" s="68">
        <f t="shared" si="1"/>
        <v>6888.2751500000004</v>
      </c>
      <c r="S10" s="68">
        <f t="shared" si="2"/>
        <v>127.27774000000001</v>
      </c>
      <c r="T10" s="69">
        <v>1086.8496</v>
      </c>
      <c r="U10" s="69">
        <v>25.595939999999999</v>
      </c>
      <c r="V10" s="69">
        <v>1120.1638</v>
      </c>
      <c r="W10" s="69">
        <v>37.972369999999998</v>
      </c>
      <c r="X10" s="69">
        <v>1908.6004600000001</v>
      </c>
      <c r="Y10" s="69">
        <v>38.20872</v>
      </c>
      <c r="Z10" s="68">
        <f t="shared" si="3"/>
        <v>4115.6138599999995</v>
      </c>
      <c r="AA10" s="68">
        <f t="shared" si="4"/>
        <v>101.77703</v>
      </c>
      <c r="AB10" s="69">
        <v>3151.8421899999998</v>
      </c>
      <c r="AC10" s="69">
        <v>24.211959999999998</v>
      </c>
      <c r="AD10" s="69">
        <v>4219.5249599999997</v>
      </c>
      <c r="AE10" s="69">
        <v>36.677349999999997</v>
      </c>
      <c r="AF10" s="69">
        <v>5365.7407400000002</v>
      </c>
      <c r="AG10" s="69">
        <v>43.35407</v>
      </c>
      <c r="AH10" s="68">
        <f t="shared" si="5"/>
        <v>12737.107889999999</v>
      </c>
      <c r="AI10" s="68">
        <f t="shared" si="6"/>
        <v>104.24338</v>
      </c>
      <c r="AJ10" s="70">
        <f t="shared" si="8"/>
        <v>40058.15698</v>
      </c>
      <c r="AK10" s="70">
        <f t="shared" si="9"/>
        <v>431.18325000000004</v>
      </c>
    </row>
    <row r="11" spans="1:37" s="8" customFormat="1" ht="14.25" x14ac:dyDescent="0.2">
      <c r="A11" s="11">
        <f t="shared" si="7"/>
        <v>5</v>
      </c>
      <c r="B11" s="19" t="s">
        <v>24</v>
      </c>
      <c r="C11" s="13" t="s">
        <v>20</v>
      </c>
      <c r="D11" s="30">
        <v>26111.31797</v>
      </c>
      <c r="E11" s="30">
        <v>591.68096999999989</v>
      </c>
      <c r="F11" s="30">
        <v>26609.221239999999</v>
      </c>
      <c r="G11" s="30">
        <v>572.50090999999998</v>
      </c>
      <c r="H11" s="30">
        <v>22511.381069999999</v>
      </c>
      <c r="I11" s="30">
        <v>595.04746</v>
      </c>
      <c r="J11" s="68">
        <f t="shared" si="0"/>
        <v>75231.920280000006</v>
      </c>
      <c r="K11" s="68">
        <f t="shared" si="0"/>
        <v>1759.2293399999999</v>
      </c>
      <c r="L11" s="30">
        <v>14937.68766</v>
      </c>
      <c r="M11" s="30">
        <v>594.56190000000004</v>
      </c>
      <c r="N11" s="30">
        <v>13927.97525</v>
      </c>
      <c r="O11" s="30">
        <v>577.58777999999995</v>
      </c>
      <c r="P11" s="30">
        <v>5411.5679099999998</v>
      </c>
      <c r="Q11" s="30">
        <v>586.35106999999994</v>
      </c>
      <c r="R11" s="68">
        <f t="shared" si="1"/>
        <v>34277.230819999997</v>
      </c>
      <c r="S11" s="68">
        <f t="shared" si="2"/>
        <v>1758.5007499999999</v>
      </c>
      <c r="T11" s="69">
        <v>4920.1378100000002</v>
      </c>
      <c r="U11" s="69">
        <v>584.82702000000006</v>
      </c>
      <c r="V11" s="69">
        <v>5539.6403199999995</v>
      </c>
      <c r="W11" s="69">
        <v>583.71423000000004</v>
      </c>
      <c r="X11" s="69">
        <v>10446.47306</v>
      </c>
      <c r="Y11" s="69">
        <v>580.12543000000005</v>
      </c>
      <c r="Z11" s="68">
        <f t="shared" si="3"/>
        <v>20906.251189999999</v>
      </c>
      <c r="AA11" s="68">
        <f t="shared" si="4"/>
        <v>1748.6666800000003</v>
      </c>
      <c r="AB11" s="69">
        <v>14905.29365</v>
      </c>
      <c r="AC11" s="69">
        <v>574.32637999999997</v>
      </c>
      <c r="AD11" s="69">
        <v>19312.61131</v>
      </c>
      <c r="AE11" s="69">
        <v>581.34523999999999</v>
      </c>
      <c r="AF11" s="69">
        <v>25267.917520000003</v>
      </c>
      <c r="AG11" s="69">
        <v>575.99942999999996</v>
      </c>
      <c r="AH11" s="68">
        <f t="shared" si="5"/>
        <v>59485.822480000003</v>
      </c>
      <c r="AI11" s="68">
        <f t="shared" si="6"/>
        <v>1731.6710499999999</v>
      </c>
      <c r="AJ11" s="70">
        <f t="shared" si="8"/>
        <v>189901.22477</v>
      </c>
      <c r="AK11" s="70">
        <f t="shared" si="9"/>
        <v>6998.0678200000002</v>
      </c>
    </row>
    <row r="12" spans="1:37" s="8" customFormat="1" ht="14.25" x14ac:dyDescent="0.2">
      <c r="A12" s="11">
        <f t="shared" si="7"/>
        <v>6</v>
      </c>
      <c r="B12" s="19" t="s">
        <v>25</v>
      </c>
      <c r="C12" s="13" t="s">
        <v>20</v>
      </c>
      <c r="D12" s="30">
        <v>34547.087179999995</v>
      </c>
      <c r="E12" s="30">
        <v>191.30736999999999</v>
      </c>
      <c r="F12" s="30">
        <v>36253.786659999998</v>
      </c>
      <c r="G12" s="30">
        <v>187.83732000000001</v>
      </c>
      <c r="H12" s="30">
        <v>28623.18737</v>
      </c>
      <c r="I12" s="30">
        <v>191.47689</v>
      </c>
      <c r="J12" s="68">
        <f t="shared" si="0"/>
        <v>99424.061209999985</v>
      </c>
      <c r="K12" s="68">
        <f t="shared" si="0"/>
        <v>570.62157999999999</v>
      </c>
      <c r="L12" s="30">
        <v>18681.09143</v>
      </c>
      <c r="M12" s="30">
        <v>190.34549999999999</v>
      </c>
      <c r="N12" s="30">
        <v>18502.696919999998</v>
      </c>
      <c r="O12" s="30">
        <v>188.37755000000001</v>
      </c>
      <c r="P12" s="30">
        <v>9835.1960600000002</v>
      </c>
      <c r="Q12" s="30">
        <v>187.83454</v>
      </c>
      <c r="R12" s="68">
        <f t="shared" si="1"/>
        <v>47018.984410000005</v>
      </c>
      <c r="S12" s="68">
        <f t="shared" si="2"/>
        <v>566.55759</v>
      </c>
      <c r="T12" s="69">
        <v>9691.4139399999985</v>
      </c>
      <c r="U12" s="69">
        <v>196.48935</v>
      </c>
      <c r="V12" s="69">
        <v>10247.088769999998</v>
      </c>
      <c r="W12" s="69">
        <v>188.40503999999999</v>
      </c>
      <c r="X12" s="69">
        <v>14164.73666</v>
      </c>
      <c r="Y12" s="69">
        <v>186.81093999999999</v>
      </c>
      <c r="Z12" s="68">
        <f t="shared" si="3"/>
        <v>34103.239369999996</v>
      </c>
      <c r="AA12" s="68">
        <f t="shared" si="4"/>
        <v>571.70533</v>
      </c>
      <c r="AB12" s="69">
        <v>19118.954990000002</v>
      </c>
      <c r="AC12" s="69">
        <v>185.48378</v>
      </c>
      <c r="AD12" s="69">
        <v>23849.391159999999</v>
      </c>
      <c r="AE12" s="69">
        <v>186.14833999999999</v>
      </c>
      <c r="AF12" s="69">
        <v>33985.893280000004</v>
      </c>
      <c r="AG12" s="69">
        <v>190.25050999999999</v>
      </c>
      <c r="AH12" s="68">
        <f t="shared" si="5"/>
        <v>76954.239430000001</v>
      </c>
      <c r="AI12" s="68">
        <f t="shared" si="6"/>
        <v>561.88262999999995</v>
      </c>
      <c r="AJ12" s="70">
        <f t="shared" si="8"/>
        <v>257500.52441999997</v>
      </c>
      <c r="AK12" s="70">
        <f t="shared" si="9"/>
        <v>2270.7671299999997</v>
      </c>
    </row>
    <row r="13" spans="1:37" s="8" customFormat="1" ht="14.25" x14ac:dyDescent="0.2">
      <c r="A13" s="11">
        <f t="shared" si="7"/>
        <v>7</v>
      </c>
      <c r="B13" s="19" t="s">
        <v>26</v>
      </c>
      <c r="C13" s="13" t="s">
        <v>20</v>
      </c>
      <c r="D13" s="30">
        <v>230147.79498999999</v>
      </c>
      <c r="E13" s="30">
        <v>4203.8963100000001</v>
      </c>
      <c r="F13" s="30">
        <v>248826.75648000001</v>
      </c>
      <c r="G13" s="30">
        <v>4191.4605899999997</v>
      </c>
      <c r="H13" s="30">
        <v>182330.30216999998</v>
      </c>
      <c r="I13" s="30">
        <v>4126.0713599999999</v>
      </c>
      <c r="J13" s="68">
        <f t="shared" si="0"/>
        <v>661304.85363999999</v>
      </c>
      <c r="K13" s="68">
        <f t="shared" si="0"/>
        <v>12521.428259999999</v>
      </c>
      <c r="L13" s="30">
        <v>111881.02903999999</v>
      </c>
      <c r="M13" s="30">
        <v>4197.1546600000001</v>
      </c>
      <c r="N13" s="30">
        <v>26869.657300000006</v>
      </c>
      <c r="O13" s="30">
        <v>4127.1931300000006</v>
      </c>
      <c r="P13" s="30">
        <v>55135.86894</v>
      </c>
      <c r="Q13" s="30">
        <v>4132.0333199999995</v>
      </c>
      <c r="R13" s="68">
        <f t="shared" si="1"/>
        <v>193886.55528000003</v>
      </c>
      <c r="S13" s="68">
        <f t="shared" si="2"/>
        <v>12456.381109999998</v>
      </c>
      <c r="T13" s="69">
        <v>63919.199560000008</v>
      </c>
      <c r="U13" s="69">
        <v>4109.9274799999994</v>
      </c>
      <c r="V13" s="69">
        <v>79736.197769999999</v>
      </c>
      <c r="W13" s="69">
        <v>4164.55879</v>
      </c>
      <c r="X13" s="69">
        <v>126095.76407999999</v>
      </c>
      <c r="Y13" s="69">
        <v>4126.9238000000005</v>
      </c>
      <c r="Z13" s="68">
        <f t="shared" si="3"/>
        <v>269751.16141</v>
      </c>
      <c r="AA13" s="68">
        <f t="shared" si="4"/>
        <v>12401.41007</v>
      </c>
      <c r="AB13" s="69">
        <v>140511.16114000001</v>
      </c>
      <c r="AC13" s="69">
        <v>3887.1695799999998</v>
      </c>
      <c r="AD13" s="69">
        <v>172694.19051000001</v>
      </c>
      <c r="AE13" s="69">
        <v>3985.3712</v>
      </c>
      <c r="AF13" s="69">
        <v>227063.33276000002</v>
      </c>
      <c r="AG13" s="69">
        <v>4104.8975200000004</v>
      </c>
      <c r="AH13" s="68">
        <f t="shared" si="5"/>
        <v>540268.68440999999</v>
      </c>
      <c r="AI13" s="68">
        <f t="shared" si="6"/>
        <v>11977.4383</v>
      </c>
      <c r="AJ13" s="70">
        <f t="shared" si="8"/>
        <v>1665211.25474</v>
      </c>
      <c r="AK13" s="70">
        <f t="shared" si="9"/>
        <v>49356.657739999995</v>
      </c>
    </row>
    <row r="14" spans="1:37" s="8" customFormat="1" ht="14.25" x14ac:dyDescent="0.2">
      <c r="A14" s="11">
        <f t="shared" si="7"/>
        <v>8</v>
      </c>
      <c r="B14" s="19" t="s">
        <v>27</v>
      </c>
      <c r="C14" s="13" t="s">
        <v>20</v>
      </c>
      <c r="D14" s="30">
        <v>15137.857530000001</v>
      </c>
      <c r="E14" s="30">
        <v>263.81583999999998</v>
      </c>
      <c r="F14" s="30">
        <v>14484.733770000001</v>
      </c>
      <c r="G14" s="30">
        <v>282.82794999999999</v>
      </c>
      <c r="H14" s="30">
        <v>13871.315170000002</v>
      </c>
      <c r="I14" s="30">
        <v>268.22352999999998</v>
      </c>
      <c r="J14" s="68">
        <f t="shared" si="0"/>
        <v>43493.906470000002</v>
      </c>
      <c r="K14" s="68">
        <f t="shared" si="0"/>
        <v>814.86731999999995</v>
      </c>
      <c r="L14" s="30">
        <v>10626.003269999999</v>
      </c>
      <c r="M14" s="30">
        <v>264.58575000000002</v>
      </c>
      <c r="N14" s="30">
        <v>9578.6893599999985</v>
      </c>
      <c r="O14" s="30">
        <v>259.09359000000001</v>
      </c>
      <c r="P14" s="30">
        <v>5983.871720000001</v>
      </c>
      <c r="Q14" s="30">
        <v>260.04933999999997</v>
      </c>
      <c r="R14" s="68">
        <f t="shared" si="1"/>
        <v>26188.564350000001</v>
      </c>
      <c r="S14" s="68">
        <f t="shared" si="2"/>
        <v>783.72867999999994</v>
      </c>
      <c r="T14" s="69">
        <v>6139.3387400000001</v>
      </c>
      <c r="U14" s="69">
        <v>270.44225</v>
      </c>
      <c r="V14" s="69">
        <v>6404.4307399999998</v>
      </c>
      <c r="W14" s="69">
        <v>256.5548</v>
      </c>
      <c r="X14" s="69">
        <v>8397.6270199999999</v>
      </c>
      <c r="Y14" s="69">
        <v>284.46026999999998</v>
      </c>
      <c r="Z14" s="68">
        <f t="shared" si="3"/>
        <v>20941.396499999999</v>
      </c>
      <c r="AA14" s="68">
        <f t="shared" si="4"/>
        <v>811.45731999999998</v>
      </c>
      <c r="AB14" s="69">
        <v>10695.621440000001</v>
      </c>
      <c r="AC14" s="69">
        <v>256.33301</v>
      </c>
      <c r="AD14" s="69">
        <v>12180.0749</v>
      </c>
      <c r="AE14" s="69">
        <v>247.78493</v>
      </c>
      <c r="AF14" s="69">
        <v>14754.530860000001</v>
      </c>
      <c r="AG14" s="69">
        <v>271.21224000000001</v>
      </c>
      <c r="AH14" s="68">
        <f t="shared" si="5"/>
        <v>37630.227200000001</v>
      </c>
      <c r="AI14" s="68">
        <f t="shared" si="6"/>
        <v>775.33017999999993</v>
      </c>
      <c r="AJ14" s="70">
        <f t="shared" si="8"/>
        <v>128254.09452000001</v>
      </c>
      <c r="AK14" s="70">
        <f t="shared" si="9"/>
        <v>3185.3834999999999</v>
      </c>
    </row>
    <row r="15" spans="1:37" s="8" customFormat="1" ht="14.25" x14ac:dyDescent="0.2">
      <c r="A15" s="11">
        <f t="shared" si="7"/>
        <v>9</v>
      </c>
      <c r="B15" s="19" t="s">
        <v>28</v>
      </c>
      <c r="C15" s="13" t="s">
        <v>20</v>
      </c>
      <c r="D15" s="30">
        <v>21620.869830000003</v>
      </c>
      <c r="E15" s="30">
        <v>473.63754</v>
      </c>
      <c r="F15" s="30">
        <v>21908.188459999998</v>
      </c>
      <c r="G15" s="30">
        <v>469.64186000000001</v>
      </c>
      <c r="H15" s="30">
        <v>18798.849860000002</v>
      </c>
      <c r="I15" s="30">
        <v>474.48390000000001</v>
      </c>
      <c r="J15" s="68">
        <f t="shared" si="0"/>
        <v>62327.908150000003</v>
      </c>
      <c r="K15" s="68">
        <f t="shared" si="0"/>
        <v>1417.7633000000001</v>
      </c>
      <c r="L15" s="30">
        <v>11784.12113</v>
      </c>
      <c r="M15" s="30">
        <v>464.58019999999999</v>
      </c>
      <c r="N15" s="30">
        <v>10925.86247</v>
      </c>
      <c r="O15" s="30">
        <v>466.94204000000002</v>
      </c>
      <c r="P15" s="30">
        <v>3252.8748700000001</v>
      </c>
      <c r="Q15" s="30">
        <v>462.52010999999999</v>
      </c>
      <c r="R15" s="68">
        <f t="shared" si="1"/>
        <v>25962.858469999999</v>
      </c>
      <c r="S15" s="68">
        <f t="shared" si="2"/>
        <v>1394.0423499999999</v>
      </c>
      <c r="T15" s="69">
        <v>3010.4426000000003</v>
      </c>
      <c r="U15" s="69">
        <v>474.66771</v>
      </c>
      <c r="V15" s="69">
        <v>3062.69767</v>
      </c>
      <c r="W15" s="69">
        <v>462.91185000000002</v>
      </c>
      <c r="X15" s="69">
        <v>7486.5696399999997</v>
      </c>
      <c r="Y15" s="69">
        <v>475.23048</v>
      </c>
      <c r="Z15" s="68">
        <f t="shared" si="3"/>
        <v>13559.70991</v>
      </c>
      <c r="AA15" s="68">
        <f t="shared" si="4"/>
        <v>1412.8100400000001</v>
      </c>
      <c r="AB15" s="69">
        <v>12252.564710000001</v>
      </c>
      <c r="AC15" s="69">
        <v>464.90282000000002</v>
      </c>
      <c r="AD15" s="69">
        <v>16102.433010000001</v>
      </c>
      <c r="AE15" s="69">
        <v>459.38263000000001</v>
      </c>
      <c r="AF15" s="69">
        <v>20640.916950000003</v>
      </c>
      <c r="AG15" s="69">
        <v>467.08996999999999</v>
      </c>
      <c r="AH15" s="68">
        <f t="shared" si="5"/>
        <v>48995.914669999998</v>
      </c>
      <c r="AI15" s="68">
        <f t="shared" si="6"/>
        <v>1391.3754200000001</v>
      </c>
      <c r="AJ15" s="70">
        <f t="shared" si="8"/>
        <v>150846.39120000001</v>
      </c>
      <c r="AK15" s="70">
        <f t="shared" si="9"/>
        <v>5615.9911100000008</v>
      </c>
    </row>
    <row r="16" spans="1:37" s="8" customFormat="1" ht="14.25" x14ac:dyDescent="0.2">
      <c r="A16" s="11">
        <f t="shared" si="7"/>
        <v>10</v>
      </c>
      <c r="B16" s="19" t="s">
        <v>29</v>
      </c>
      <c r="C16" s="13" t="s">
        <v>20</v>
      </c>
      <c r="D16" s="30">
        <v>3567.5255200000001</v>
      </c>
      <c r="E16" s="30">
        <v>1.93347</v>
      </c>
      <c r="F16" s="30">
        <v>3523.2860799999999</v>
      </c>
      <c r="G16" s="30">
        <v>2.0044300000000002</v>
      </c>
      <c r="H16" s="30">
        <v>3098.7865700000002</v>
      </c>
      <c r="I16" s="30">
        <v>1.42893</v>
      </c>
      <c r="J16" s="68">
        <f t="shared" si="0"/>
        <v>10189.598170000001</v>
      </c>
      <c r="K16" s="68">
        <f t="shared" si="0"/>
        <v>5.3668300000000002</v>
      </c>
      <c r="L16" s="30">
        <v>989.83744999999999</v>
      </c>
      <c r="M16" s="30">
        <v>2.0019900000000002</v>
      </c>
      <c r="N16" s="30">
        <v>766.27501000000007</v>
      </c>
      <c r="O16" s="30">
        <v>1.9044400000000001</v>
      </c>
      <c r="P16" s="30">
        <v>776.33144000000004</v>
      </c>
      <c r="Q16" s="30">
        <v>2.8884699999999999</v>
      </c>
      <c r="R16" s="68">
        <f t="shared" si="1"/>
        <v>2532.4439000000002</v>
      </c>
      <c r="S16" s="68">
        <f t="shared" si="2"/>
        <v>6.7949000000000002</v>
      </c>
      <c r="T16" s="69">
        <v>158.90433000000002</v>
      </c>
      <c r="U16" s="69">
        <v>2.29819</v>
      </c>
      <c r="V16" s="69">
        <v>1075.49737</v>
      </c>
      <c r="W16" s="69">
        <v>3.9460000000000002</v>
      </c>
      <c r="X16" s="69">
        <v>1629.3923500000001</v>
      </c>
      <c r="Y16" s="69">
        <v>-6.7979999999999929E-2</v>
      </c>
      <c r="Z16" s="68">
        <f t="shared" si="3"/>
        <v>2863.7940500000004</v>
      </c>
      <c r="AA16" s="68">
        <f t="shared" si="4"/>
        <v>6.1762099999999993</v>
      </c>
      <c r="AB16" s="69">
        <v>2122.8918800000001</v>
      </c>
      <c r="AC16" s="69">
        <v>1.08369</v>
      </c>
      <c r="AD16" s="69">
        <v>2688.5651499999999</v>
      </c>
      <c r="AE16" s="69">
        <v>5.8400000000000007E-2</v>
      </c>
      <c r="AF16" s="69">
        <v>3366.75162</v>
      </c>
      <c r="AG16" s="69">
        <v>3.3881199999999998</v>
      </c>
      <c r="AH16" s="68">
        <f t="shared" si="5"/>
        <v>8178.2086499999996</v>
      </c>
      <c r="AI16" s="68">
        <f t="shared" si="6"/>
        <v>4.5302100000000003</v>
      </c>
      <c r="AJ16" s="70">
        <f t="shared" si="8"/>
        <v>23764.04477</v>
      </c>
      <c r="AK16" s="70">
        <f t="shared" si="9"/>
        <v>22.86815</v>
      </c>
    </row>
    <row r="17" spans="1:37" s="8" customFormat="1" ht="14.25" x14ac:dyDescent="0.2">
      <c r="A17" s="11">
        <f t="shared" si="7"/>
        <v>11</v>
      </c>
      <c r="B17" s="12" t="s">
        <v>30</v>
      </c>
      <c r="C17" s="13" t="s">
        <v>20</v>
      </c>
      <c r="D17" s="30">
        <v>1299.18525</v>
      </c>
      <c r="E17" s="30">
        <v>2.6017100000000002</v>
      </c>
      <c r="F17" s="30">
        <v>1198.70318</v>
      </c>
      <c r="G17" s="30">
        <v>3.23325</v>
      </c>
      <c r="H17" s="30">
        <v>1138.41903</v>
      </c>
      <c r="I17" s="30">
        <v>8.6480099999999993</v>
      </c>
      <c r="J17" s="68">
        <f t="shared" si="0"/>
        <v>3636.30746</v>
      </c>
      <c r="K17" s="68">
        <f t="shared" si="0"/>
        <v>14.48297</v>
      </c>
      <c r="L17" s="30">
        <v>712.67852000000005</v>
      </c>
      <c r="M17" s="30">
        <v>3.19435</v>
      </c>
      <c r="N17" s="30">
        <v>459.27103999999997</v>
      </c>
      <c r="O17" s="30">
        <v>4.3819900000000001</v>
      </c>
      <c r="P17" s="30">
        <v>102.34384</v>
      </c>
      <c r="Q17" s="30">
        <v>13.28467</v>
      </c>
      <c r="R17" s="68">
        <f t="shared" si="1"/>
        <v>1274.2934</v>
      </c>
      <c r="S17" s="68">
        <f t="shared" si="2"/>
        <v>20.86101</v>
      </c>
      <c r="T17" s="69">
        <v>82.44229</v>
      </c>
      <c r="U17" s="69">
        <v>4.5260699999999998</v>
      </c>
      <c r="V17" s="69">
        <v>73.103110000000001</v>
      </c>
      <c r="W17" s="69">
        <v>4.8771399999999998</v>
      </c>
      <c r="X17" s="69">
        <v>253.35418999999999</v>
      </c>
      <c r="Y17" s="69">
        <v>3.83866</v>
      </c>
      <c r="Z17" s="68">
        <f t="shared" si="3"/>
        <v>408.89958999999999</v>
      </c>
      <c r="AA17" s="68">
        <f t="shared" si="4"/>
        <v>13.241869999999999</v>
      </c>
      <c r="AB17" s="69">
        <v>596.24665000000005</v>
      </c>
      <c r="AC17" s="69">
        <v>-1.90801</v>
      </c>
      <c r="AD17" s="69">
        <v>855.17250000000013</v>
      </c>
      <c r="AE17" s="69">
        <v>7.2791499999999996</v>
      </c>
      <c r="AF17" s="69">
        <v>1138.51242</v>
      </c>
      <c r="AG17" s="69">
        <v>3.8886799999999999</v>
      </c>
      <c r="AH17" s="68">
        <f t="shared" si="5"/>
        <v>2589.9315700000002</v>
      </c>
      <c r="AI17" s="68">
        <f t="shared" si="6"/>
        <v>9.2598199999999995</v>
      </c>
      <c r="AJ17" s="70">
        <f t="shared" si="8"/>
        <v>7909.4320200000002</v>
      </c>
      <c r="AK17" s="70">
        <f t="shared" si="9"/>
        <v>57.845669999999998</v>
      </c>
    </row>
    <row r="18" spans="1:37" s="8" customFormat="1" ht="14.25" x14ac:dyDescent="0.2">
      <c r="A18" s="11">
        <f t="shared" si="7"/>
        <v>12</v>
      </c>
      <c r="B18" s="12" t="s">
        <v>31</v>
      </c>
      <c r="C18" s="13" t="s">
        <v>20</v>
      </c>
      <c r="D18" s="30">
        <v>1269.2111600000001</v>
      </c>
      <c r="E18" s="30">
        <v>2.0053699999999997</v>
      </c>
      <c r="F18" s="30">
        <v>1183.31709</v>
      </c>
      <c r="G18" s="30">
        <v>0.98785999999999974</v>
      </c>
      <c r="H18" s="30">
        <v>1118.29223</v>
      </c>
      <c r="I18" s="30">
        <v>1.01305</v>
      </c>
      <c r="J18" s="68">
        <f t="shared" si="0"/>
        <v>3570.8204800000003</v>
      </c>
      <c r="K18" s="68">
        <f t="shared" si="0"/>
        <v>4.0062799999999994</v>
      </c>
      <c r="L18" s="30">
        <v>692</v>
      </c>
      <c r="M18" s="30">
        <v>2.3624800000000001</v>
      </c>
      <c r="N18" s="30">
        <v>485.95669999999996</v>
      </c>
      <c r="O18" s="30">
        <v>1.9695200000000002</v>
      </c>
      <c r="P18" s="30">
        <v>69.630499999999998</v>
      </c>
      <c r="Q18" s="30">
        <v>3.1030799999999998</v>
      </c>
      <c r="R18" s="68">
        <f t="shared" si="1"/>
        <v>1247.5871999999999</v>
      </c>
      <c r="S18" s="68">
        <f t="shared" si="2"/>
        <v>7.435080000000001</v>
      </c>
      <c r="T18" s="69">
        <v>99.567729999999997</v>
      </c>
      <c r="U18" s="69">
        <v>3.6509300000000002</v>
      </c>
      <c r="V18" s="69">
        <v>131.87565000000001</v>
      </c>
      <c r="W18" s="69">
        <v>3.69258</v>
      </c>
      <c r="X18" s="69">
        <v>329.84790999999996</v>
      </c>
      <c r="Y18" s="69">
        <v>2.2724700000000002</v>
      </c>
      <c r="Z18" s="68">
        <f t="shared" si="3"/>
        <v>561.29128999999989</v>
      </c>
      <c r="AA18" s="68">
        <f t="shared" si="4"/>
        <v>9.6159800000000004</v>
      </c>
      <c r="AB18" s="69">
        <v>641.7492400000001</v>
      </c>
      <c r="AC18" s="69">
        <v>2.8901400000000002</v>
      </c>
      <c r="AD18" s="69">
        <v>898.35663999999997</v>
      </c>
      <c r="AE18" s="69">
        <v>4.37704</v>
      </c>
      <c r="AF18" s="69">
        <v>1199.5767099999998</v>
      </c>
      <c r="AG18" s="69">
        <v>2.0016600000000002</v>
      </c>
      <c r="AH18" s="68">
        <f t="shared" si="5"/>
        <v>2739.6825899999999</v>
      </c>
      <c r="AI18" s="68">
        <f t="shared" si="6"/>
        <v>9.2688400000000009</v>
      </c>
      <c r="AJ18" s="70">
        <f t="shared" si="8"/>
        <v>8119.3815599999998</v>
      </c>
      <c r="AK18" s="70">
        <f t="shared" si="9"/>
        <v>30.326180000000001</v>
      </c>
    </row>
    <row r="19" spans="1:37" s="8" customFormat="1" ht="14.25" x14ac:dyDescent="0.2">
      <c r="A19" s="11">
        <f t="shared" si="7"/>
        <v>13</v>
      </c>
      <c r="B19" s="12" t="s">
        <v>32</v>
      </c>
      <c r="C19" s="13" t="s">
        <v>20</v>
      </c>
      <c r="D19" s="30">
        <v>19435.117119999999</v>
      </c>
      <c r="E19" s="30">
        <v>133.64901</v>
      </c>
      <c r="F19" s="30">
        <v>-1429.6407600000002</v>
      </c>
      <c r="G19" s="30">
        <v>178.869</v>
      </c>
      <c r="H19" s="30">
        <v>17377.42254</v>
      </c>
      <c r="I19" s="30">
        <v>158.69609</v>
      </c>
      <c r="J19" s="68">
        <f t="shared" si="0"/>
        <v>35382.8989</v>
      </c>
      <c r="K19" s="68">
        <f t="shared" si="0"/>
        <v>471.21410000000003</v>
      </c>
      <c r="L19" s="30">
        <v>10462.170319999999</v>
      </c>
      <c r="M19" s="30">
        <v>226.23885000000001</v>
      </c>
      <c r="N19" s="30">
        <v>7320.2776400000002</v>
      </c>
      <c r="O19" s="30">
        <v>248.71721000000002</v>
      </c>
      <c r="P19" s="30">
        <v>2722.7236200000002</v>
      </c>
      <c r="Q19" s="30">
        <v>356.46408000000002</v>
      </c>
      <c r="R19" s="68">
        <f t="shared" si="1"/>
        <v>20505.171579999998</v>
      </c>
      <c r="S19" s="68">
        <f t="shared" si="2"/>
        <v>831.42014000000006</v>
      </c>
      <c r="T19" s="69">
        <v>1921.8859399999997</v>
      </c>
      <c r="U19" s="69">
        <v>222.20443</v>
      </c>
      <c r="V19" s="69">
        <v>2334.3074799999999</v>
      </c>
      <c r="W19" s="69">
        <v>187.28462999999999</v>
      </c>
      <c r="X19" s="69">
        <v>5326.8134499999996</v>
      </c>
      <c r="Y19" s="69">
        <v>168.09864999999999</v>
      </c>
      <c r="Z19" s="68">
        <f t="shared" si="3"/>
        <v>9583.0068699999993</v>
      </c>
      <c r="AA19" s="68">
        <f t="shared" si="4"/>
        <v>577.58771000000002</v>
      </c>
      <c r="AB19" s="69">
        <v>9709.9598399999995</v>
      </c>
      <c r="AC19" s="69">
        <v>230.50563</v>
      </c>
      <c r="AD19" s="69">
        <v>13776.674370000001</v>
      </c>
      <c r="AE19" s="69">
        <v>99.993209999999991</v>
      </c>
      <c r="AF19" s="69">
        <v>17457.974099999999</v>
      </c>
      <c r="AG19" s="69">
        <v>222.45048</v>
      </c>
      <c r="AH19" s="68">
        <f t="shared" si="5"/>
        <v>40944.608309999996</v>
      </c>
      <c r="AI19" s="68">
        <f t="shared" si="6"/>
        <v>552.94931999999994</v>
      </c>
      <c r="AJ19" s="70">
        <f t="shared" si="8"/>
        <v>106415.68565999999</v>
      </c>
      <c r="AK19" s="70">
        <f t="shared" si="9"/>
        <v>2433.1712699999998</v>
      </c>
    </row>
    <row r="20" spans="1:37" s="8" customFormat="1" ht="14.25" x14ac:dyDescent="0.2">
      <c r="A20" s="11">
        <f t="shared" si="7"/>
        <v>14</v>
      </c>
      <c r="B20" s="12" t="s">
        <v>33</v>
      </c>
      <c r="C20" s="13" t="s">
        <v>20</v>
      </c>
      <c r="D20" s="30">
        <v>5169.9669400000002</v>
      </c>
      <c r="E20" s="30">
        <v>7.5234900000000007</v>
      </c>
      <c r="F20" s="30">
        <v>4970.7381999999998</v>
      </c>
      <c r="G20" s="30">
        <v>4.9092599999999997</v>
      </c>
      <c r="H20" s="30">
        <v>4733.1766299999999</v>
      </c>
      <c r="I20" s="30">
        <v>7.1593800000000005</v>
      </c>
      <c r="J20" s="68">
        <f t="shared" si="0"/>
        <v>14873.88177</v>
      </c>
      <c r="K20" s="68">
        <f t="shared" si="0"/>
        <v>19.592130000000001</v>
      </c>
      <c r="L20" s="30">
        <v>3556.3948600000003</v>
      </c>
      <c r="M20" s="30">
        <v>3.0679000000000003</v>
      </c>
      <c r="N20" s="30">
        <v>3206.5769700000001</v>
      </c>
      <c r="O20" s="30">
        <v>7.7704899999999997</v>
      </c>
      <c r="P20" s="30">
        <v>2005.5036399999999</v>
      </c>
      <c r="Q20" s="30">
        <v>4.3307900000000004</v>
      </c>
      <c r="R20" s="68">
        <f t="shared" si="1"/>
        <v>8768.4754700000012</v>
      </c>
      <c r="S20" s="68">
        <f t="shared" si="2"/>
        <v>15.169180000000001</v>
      </c>
      <c r="T20" s="69">
        <v>1892.06656</v>
      </c>
      <c r="U20" s="69">
        <v>5.2436999999999996</v>
      </c>
      <c r="V20" s="69">
        <v>1922.30808</v>
      </c>
      <c r="W20" s="69">
        <v>9.2209799999999991</v>
      </c>
      <c r="X20" s="69">
        <v>2525.9013099999997</v>
      </c>
      <c r="Y20" s="69">
        <v>7.3578900000000003</v>
      </c>
      <c r="Z20" s="68">
        <f t="shared" si="3"/>
        <v>6340.2759499999993</v>
      </c>
      <c r="AA20" s="68">
        <f t="shared" si="4"/>
        <v>21.822569999999999</v>
      </c>
      <c r="AB20" s="69">
        <v>2842.9264800000001</v>
      </c>
      <c r="AC20" s="69">
        <v>5.8818200000000003</v>
      </c>
      <c r="AD20" s="69">
        <v>3530.9605999999999</v>
      </c>
      <c r="AE20" s="69">
        <v>5.8550400000000007</v>
      </c>
      <c r="AF20" s="69">
        <v>4190.2148500000003</v>
      </c>
      <c r="AG20" s="69">
        <v>5.1282700000000006</v>
      </c>
      <c r="AH20" s="68">
        <f t="shared" si="5"/>
        <v>10564.101930000001</v>
      </c>
      <c r="AI20" s="68">
        <f t="shared" si="6"/>
        <v>16.865130000000001</v>
      </c>
      <c r="AJ20" s="70">
        <f t="shared" si="8"/>
        <v>40546.735119999998</v>
      </c>
      <c r="AK20" s="70">
        <f t="shared" si="9"/>
        <v>73.449010000000001</v>
      </c>
    </row>
    <row r="21" spans="1:37" s="8" customFormat="1" ht="14.25" x14ac:dyDescent="0.2">
      <c r="A21" s="11">
        <f t="shared" si="7"/>
        <v>15</v>
      </c>
      <c r="B21" s="12" t="s">
        <v>34</v>
      </c>
      <c r="C21" s="13" t="s">
        <v>20</v>
      </c>
      <c r="D21" s="30">
        <v>3299.45586</v>
      </c>
      <c r="E21" s="30">
        <v>36.441270000000003</v>
      </c>
      <c r="F21" s="30">
        <v>3435.5340600000004</v>
      </c>
      <c r="G21" s="30">
        <v>38.015569999999997</v>
      </c>
      <c r="H21" s="30">
        <v>2854.49755</v>
      </c>
      <c r="I21" s="30">
        <v>37.766350000000003</v>
      </c>
      <c r="J21" s="68">
        <f t="shared" si="0"/>
        <v>9589.48747</v>
      </c>
      <c r="K21" s="68">
        <f t="shared" si="0"/>
        <v>112.22319</v>
      </c>
      <c r="L21" s="30">
        <v>1707.8736100000001</v>
      </c>
      <c r="M21" s="30">
        <v>34.209209999999999</v>
      </c>
      <c r="N21" s="30">
        <v>1438.4837900000002</v>
      </c>
      <c r="O21" s="30">
        <v>35.968730000000001</v>
      </c>
      <c r="P21" s="30">
        <v>147.82422</v>
      </c>
      <c r="Q21" s="30">
        <v>36.694739999999996</v>
      </c>
      <c r="R21" s="68">
        <f t="shared" si="1"/>
        <v>3294.1816200000003</v>
      </c>
      <c r="S21" s="68">
        <f t="shared" si="2"/>
        <v>106.87268</v>
      </c>
      <c r="T21" s="69">
        <v>118.98724</v>
      </c>
      <c r="U21" s="69">
        <v>36.652639999999998</v>
      </c>
      <c r="V21" s="69">
        <v>129.08929000000001</v>
      </c>
      <c r="W21" s="69">
        <v>36.956800000000001</v>
      </c>
      <c r="X21" s="69">
        <v>989.42821000000004</v>
      </c>
      <c r="Y21" s="69">
        <v>37.880719999999997</v>
      </c>
      <c r="Z21" s="68">
        <f t="shared" si="3"/>
        <v>1237.5047400000001</v>
      </c>
      <c r="AA21" s="68">
        <f t="shared" si="4"/>
        <v>111.49016</v>
      </c>
      <c r="AB21" s="69">
        <v>1877.5729799999999</v>
      </c>
      <c r="AC21" s="69">
        <v>37.266620000000003</v>
      </c>
      <c r="AD21" s="69">
        <v>2362.3910799999999</v>
      </c>
      <c r="AE21" s="69">
        <v>31.21463</v>
      </c>
      <c r="AF21" s="69">
        <v>3199.4614700000002</v>
      </c>
      <c r="AG21" s="69">
        <v>37.243360000000003</v>
      </c>
      <c r="AH21" s="68">
        <f t="shared" si="5"/>
        <v>7439.4255300000004</v>
      </c>
      <c r="AI21" s="68">
        <f t="shared" si="6"/>
        <v>105.72461000000001</v>
      </c>
      <c r="AJ21" s="70">
        <f t="shared" si="8"/>
        <v>21560.59936</v>
      </c>
      <c r="AK21" s="70">
        <f t="shared" si="9"/>
        <v>436.31064000000003</v>
      </c>
    </row>
    <row r="22" spans="1:37" s="8" customFormat="1" ht="14.25" x14ac:dyDescent="0.2">
      <c r="A22" s="11">
        <f t="shared" si="7"/>
        <v>16</v>
      </c>
      <c r="B22" s="12" t="s">
        <v>35</v>
      </c>
      <c r="C22" s="13" t="s">
        <v>20</v>
      </c>
      <c r="D22" s="30">
        <v>1693.5812599999999</v>
      </c>
      <c r="E22" s="30">
        <v>4.0960000000000107E-2</v>
      </c>
      <c r="F22" s="30">
        <v>1684.89184</v>
      </c>
      <c r="G22" s="30">
        <v>1.7847899999999999</v>
      </c>
      <c r="H22" s="30">
        <v>1521.72201</v>
      </c>
      <c r="I22" s="30">
        <v>3.4952700000000001</v>
      </c>
      <c r="J22" s="68">
        <f t="shared" si="0"/>
        <v>4900.1951100000006</v>
      </c>
      <c r="K22" s="68">
        <f t="shared" si="0"/>
        <v>5.3210199999999999</v>
      </c>
      <c r="L22" s="30">
        <v>919.61637999999994</v>
      </c>
      <c r="M22" s="30">
        <v>3.3286500000000001</v>
      </c>
      <c r="N22" s="30">
        <v>546.41458</v>
      </c>
      <c r="O22" s="30">
        <v>-1.0663200000000002</v>
      </c>
      <c r="P22" s="30">
        <v>97.205719999999999</v>
      </c>
      <c r="Q22" s="30">
        <v>4.7912600000000003</v>
      </c>
      <c r="R22" s="68">
        <f t="shared" si="1"/>
        <v>1563.23668</v>
      </c>
      <c r="S22" s="68">
        <f t="shared" si="2"/>
        <v>7.0535899999999998</v>
      </c>
      <c r="T22" s="69">
        <v>82.47308000000001</v>
      </c>
      <c r="U22" s="69">
        <v>7.1755300000000002</v>
      </c>
      <c r="V22" s="69">
        <v>119.67444</v>
      </c>
      <c r="W22" s="69">
        <v>1.5219400000000001</v>
      </c>
      <c r="X22" s="69">
        <v>355.29412000000002</v>
      </c>
      <c r="Y22" s="69">
        <v>5.5898300000000001</v>
      </c>
      <c r="Z22" s="68">
        <f t="shared" si="3"/>
        <v>557.44164000000001</v>
      </c>
      <c r="AA22" s="68">
        <f t="shared" si="4"/>
        <v>14.287300000000002</v>
      </c>
      <c r="AB22" s="69">
        <v>806.94623999999999</v>
      </c>
      <c r="AC22" s="69">
        <v>2.8153900000000003</v>
      </c>
      <c r="AD22" s="69">
        <v>1180.13057</v>
      </c>
      <c r="AE22" s="69">
        <v>6.1771500000000001</v>
      </c>
      <c r="AF22" s="69">
        <v>1543.48954</v>
      </c>
      <c r="AG22" s="69">
        <v>2.8702799999999997</v>
      </c>
      <c r="AH22" s="68">
        <f t="shared" si="5"/>
        <v>3530.5663500000001</v>
      </c>
      <c r="AI22" s="68">
        <f t="shared" si="6"/>
        <v>11.862819999999999</v>
      </c>
      <c r="AJ22" s="70">
        <f t="shared" si="8"/>
        <v>10551.439780000001</v>
      </c>
      <c r="AK22" s="70">
        <f t="shared" si="9"/>
        <v>38.524730000000005</v>
      </c>
    </row>
    <row r="23" spans="1:37" s="8" customFormat="1" ht="14.25" x14ac:dyDescent="0.2">
      <c r="A23" s="11">
        <f t="shared" si="7"/>
        <v>17</v>
      </c>
      <c r="B23" s="12" t="s">
        <v>36</v>
      </c>
      <c r="C23" s="13" t="s">
        <v>20</v>
      </c>
      <c r="D23" s="30">
        <v>2002.8307</v>
      </c>
      <c r="E23" s="30">
        <v>6.07761</v>
      </c>
      <c r="F23" s="30">
        <v>1986.2194</v>
      </c>
      <c r="G23" s="30">
        <v>3.84721</v>
      </c>
      <c r="H23" s="30">
        <v>1750.7941500000002</v>
      </c>
      <c r="I23" s="30">
        <v>5.31656</v>
      </c>
      <c r="J23" s="68">
        <f t="shared" ref="J23:K36" si="10">D23+F23+H23</f>
        <v>5739.8442500000001</v>
      </c>
      <c r="K23" s="68">
        <f t="shared" si="10"/>
        <v>15.241379999999999</v>
      </c>
      <c r="L23" s="30">
        <v>1174.1795999999999</v>
      </c>
      <c r="M23" s="30">
        <v>5.1255600000000001</v>
      </c>
      <c r="N23" s="30">
        <v>903.98153000000002</v>
      </c>
      <c r="O23" s="30">
        <v>5.5079400000000005</v>
      </c>
      <c r="P23" s="30">
        <v>325.76576999999997</v>
      </c>
      <c r="Q23" s="30">
        <v>5.8083200000000001</v>
      </c>
      <c r="R23" s="68">
        <f t="shared" si="1"/>
        <v>2403.9268999999999</v>
      </c>
      <c r="S23" s="68">
        <f t="shared" si="2"/>
        <v>16.44182</v>
      </c>
      <c r="T23" s="69">
        <v>285.03852000000001</v>
      </c>
      <c r="U23" s="69">
        <v>6.7060500000000003</v>
      </c>
      <c r="V23" s="69">
        <v>295.15297999999996</v>
      </c>
      <c r="W23" s="69">
        <v>7.7538</v>
      </c>
      <c r="X23" s="69">
        <v>670.93488000000002</v>
      </c>
      <c r="Y23" s="69">
        <v>5.8315199999999994</v>
      </c>
      <c r="Z23" s="68">
        <f t="shared" si="3"/>
        <v>1251.1263799999999</v>
      </c>
      <c r="AA23" s="68">
        <f t="shared" si="4"/>
        <v>20.291370000000001</v>
      </c>
      <c r="AB23" s="69">
        <v>1098.7308499999999</v>
      </c>
      <c r="AC23" s="69">
        <v>3.6007700000000002</v>
      </c>
      <c r="AD23" s="69">
        <v>1490.0071399999999</v>
      </c>
      <c r="AE23" s="69">
        <v>6.6400199999999998</v>
      </c>
      <c r="AF23" s="69">
        <v>1884.49991</v>
      </c>
      <c r="AG23" s="69">
        <v>5.0286099999999996</v>
      </c>
      <c r="AH23" s="68">
        <f t="shared" si="5"/>
        <v>4473.2379000000001</v>
      </c>
      <c r="AI23" s="68">
        <f t="shared" si="6"/>
        <v>15.269400000000001</v>
      </c>
      <c r="AJ23" s="70">
        <f t="shared" si="8"/>
        <v>13868.13543</v>
      </c>
      <c r="AK23" s="70">
        <f t="shared" si="9"/>
        <v>67.243970000000004</v>
      </c>
    </row>
    <row r="24" spans="1:37" s="8" customFormat="1" ht="14.25" x14ac:dyDescent="0.2">
      <c r="A24" s="11">
        <f t="shared" si="7"/>
        <v>18</v>
      </c>
      <c r="B24" s="12" t="s">
        <v>37</v>
      </c>
      <c r="C24" s="13" t="s">
        <v>20</v>
      </c>
      <c r="D24" s="30">
        <v>3274.6007600000003</v>
      </c>
      <c r="E24" s="30">
        <v>20.076750000000001</v>
      </c>
      <c r="F24" s="30">
        <v>3281.6180300000001</v>
      </c>
      <c r="G24" s="30">
        <v>18.623079999999998</v>
      </c>
      <c r="H24" s="30">
        <v>2969.5924800000003</v>
      </c>
      <c r="I24" s="30">
        <v>19.25395</v>
      </c>
      <c r="J24" s="68">
        <f t="shared" si="10"/>
        <v>9525.811270000002</v>
      </c>
      <c r="K24" s="68">
        <f t="shared" si="10"/>
        <v>57.953779999999995</v>
      </c>
      <c r="L24" s="30">
        <v>1943.4102900000003</v>
      </c>
      <c r="M24" s="30">
        <v>20.856940000000002</v>
      </c>
      <c r="N24" s="30">
        <v>1477.80558</v>
      </c>
      <c r="O24" s="30">
        <v>21.120089999999998</v>
      </c>
      <c r="P24" s="30">
        <v>373.22792000000004</v>
      </c>
      <c r="Q24" s="30">
        <v>18.022629999999999</v>
      </c>
      <c r="R24" s="68">
        <f t="shared" si="1"/>
        <v>3794.4437900000003</v>
      </c>
      <c r="S24" s="68">
        <f t="shared" si="2"/>
        <v>59.999659999999999</v>
      </c>
      <c r="T24" s="69">
        <v>320.39373000000001</v>
      </c>
      <c r="U24" s="69">
        <v>28.135510000000004</v>
      </c>
      <c r="V24" s="69">
        <v>298.23833999999999</v>
      </c>
      <c r="W24" s="69">
        <v>22.32246</v>
      </c>
      <c r="X24" s="69">
        <v>886.37183999999991</v>
      </c>
      <c r="Y24" s="69">
        <v>21.826980000000002</v>
      </c>
      <c r="Z24" s="68">
        <f t="shared" si="3"/>
        <v>1505.0039099999999</v>
      </c>
      <c r="AA24" s="68">
        <f t="shared" si="4"/>
        <v>72.284950000000009</v>
      </c>
      <c r="AB24" s="69">
        <v>1689.50794</v>
      </c>
      <c r="AC24" s="69">
        <v>16.778600000000001</v>
      </c>
      <c r="AD24" s="69">
        <v>2313.7262600000004</v>
      </c>
      <c r="AE24" s="69">
        <v>24.61411</v>
      </c>
      <c r="AF24" s="69">
        <v>2968.8361199999999</v>
      </c>
      <c r="AG24" s="69">
        <v>23.579519999999999</v>
      </c>
      <c r="AH24" s="68">
        <f t="shared" si="5"/>
        <v>6972.0703200000007</v>
      </c>
      <c r="AI24" s="68">
        <f t="shared" si="6"/>
        <v>64.972229999999996</v>
      </c>
      <c r="AJ24" s="70">
        <f t="shared" si="8"/>
        <v>21797.329290000001</v>
      </c>
      <c r="AK24" s="70">
        <f t="shared" si="9"/>
        <v>255.21062000000001</v>
      </c>
    </row>
    <row r="25" spans="1:37" s="8" customFormat="1" ht="14.25" x14ac:dyDescent="0.2">
      <c r="A25" s="11">
        <f t="shared" si="7"/>
        <v>19</v>
      </c>
      <c r="B25" s="12" t="s">
        <v>38</v>
      </c>
      <c r="C25" s="13" t="s">
        <v>20</v>
      </c>
      <c r="D25" s="30">
        <v>1564.8705</v>
      </c>
      <c r="E25" s="30">
        <v>1.66988</v>
      </c>
      <c r="F25" s="30">
        <v>1530.5116</v>
      </c>
      <c r="G25" s="30">
        <v>0.66883999999999999</v>
      </c>
      <c r="H25" s="30">
        <v>1382.5381</v>
      </c>
      <c r="I25" s="30">
        <v>0.99174000000000007</v>
      </c>
      <c r="J25" s="68">
        <f t="shared" si="10"/>
        <v>4477.9201999999996</v>
      </c>
      <c r="K25" s="68">
        <f t="shared" si="10"/>
        <v>3.33046</v>
      </c>
      <c r="L25" s="30">
        <v>890.0904700000001</v>
      </c>
      <c r="M25" s="30">
        <v>-2.51634</v>
      </c>
      <c r="N25" s="30">
        <v>620.11</v>
      </c>
      <c r="O25" s="30">
        <v>1.5744</v>
      </c>
      <c r="P25" s="30">
        <v>124.16325000000001</v>
      </c>
      <c r="Q25" s="30">
        <v>-0.79452000000000012</v>
      </c>
      <c r="R25" s="68">
        <f t="shared" si="1"/>
        <v>1634.3637200000003</v>
      </c>
      <c r="S25" s="68">
        <f t="shared" si="2"/>
        <v>-1.7364600000000001</v>
      </c>
      <c r="T25" s="69">
        <v>160.22766999999999</v>
      </c>
      <c r="U25" s="69">
        <v>1.6233</v>
      </c>
      <c r="V25" s="69">
        <v>134.41661999999999</v>
      </c>
      <c r="W25" s="69">
        <v>0.27942</v>
      </c>
      <c r="X25" s="69">
        <v>382.21456000000001</v>
      </c>
      <c r="Y25" s="69">
        <v>2.4695</v>
      </c>
      <c r="Z25" s="68">
        <f t="shared" si="3"/>
        <v>676.85884999999996</v>
      </c>
      <c r="AA25" s="68">
        <f t="shared" si="4"/>
        <v>4.3722200000000004</v>
      </c>
      <c r="AB25" s="69">
        <v>828.19970999999998</v>
      </c>
      <c r="AC25" s="69">
        <v>2.7945099999999998</v>
      </c>
      <c r="AD25" s="69">
        <v>1163.5191399999999</v>
      </c>
      <c r="AE25" s="69">
        <v>0.91483999999999999</v>
      </c>
      <c r="AF25" s="69">
        <v>1441.17355</v>
      </c>
      <c r="AG25" s="69">
        <v>3.5395700000000003</v>
      </c>
      <c r="AH25" s="68">
        <f t="shared" si="5"/>
        <v>3432.8923999999997</v>
      </c>
      <c r="AI25" s="68">
        <f t="shared" si="6"/>
        <v>7.24892</v>
      </c>
      <c r="AJ25" s="70">
        <f t="shared" si="8"/>
        <v>10222.035169999999</v>
      </c>
      <c r="AK25" s="70">
        <f t="shared" si="9"/>
        <v>13.21514</v>
      </c>
    </row>
    <row r="26" spans="1:37" s="8" customFormat="1" ht="14.25" x14ac:dyDescent="0.2">
      <c r="A26" s="11">
        <f t="shared" si="7"/>
        <v>20</v>
      </c>
      <c r="B26" s="12" t="s">
        <v>39</v>
      </c>
      <c r="C26" s="13" t="s">
        <v>20</v>
      </c>
      <c r="D26" s="30">
        <v>665.1597999999999</v>
      </c>
      <c r="E26" s="30">
        <v>1.1970000000000008E-2</v>
      </c>
      <c r="F26" s="30">
        <v>665.23234000000002</v>
      </c>
      <c r="G26" s="30">
        <v>-7.6130000000000003E-2</v>
      </c>
      <c r="H26" s="30">
        <v>603.54677000000004</v>
      </c>
      <c r="I26" s="30">
        <v>-0.12193000000000001</v>
      </c>
      <c r="J26" s="68">
        <f t="shared" si="10"/>
        <v>1933.9389099999999</v>
      </c>
      <c r="K26" s="68">
        <f t="shared" si="10"/>
        <v>-0.18609000000000001</v>
      </c>
      <c r="L26" s="30">
        <v>402.19148000000001</v>
      </c>
      <c r="M26" s="30">
        <v>-0.12481</v>
      </c>
      <c r="N26" s="30">
        <v>302.59713999999997</v>
      </c>
      <c r="O26" s="30">
        <v>1.40445</v>
      </c>
      <c r="P26" s="30">
        <v>40.090739999999997</v>
      </c>
      <c r="Q26" s="30">
        <v>-0.35644999999999993</v>
      </c>
      <c r="R26" s="68">
        <f t="shared" si="1"/>
        <v>744.87936000000002</v>
      </c>
      <c r="S26" s="68">
        <f t="shared" si="2"/>
        <v>0.92318999999999996</v>
      </c>
      <c r="T26" s="69">
        <v>26.12989</v>
      </c>
      <c r="U26" s="69">
        <v>1.54487</v>
      </c>
      <c r="V26" s="69">
        <v>28.375420000000002</v>
      </c>
      <c r="W26" s="69">
        <v>0.36923</v>
      </c>
      <c r="X26" s="69">
        <v>198.49593999999999</v>
      </c>
      <c r="Y26" s="69">
        <v>-1.89625</v>
      </c>
      <c r="Z26" s="68">
        <f t="shared" si="3"/>
        <v>253.00125</v>
      </c>
      <c r="AA26" s="68">
        <f t="shared" si="4"/>
        <v>1.7849999999999921E-2</v>
      </c>
      <c r="AB26" s="69">
        <v>349.93227000000002</v>
      </c>
      <c r="AC26" s="69">
        <v>1.3553000000000002</v>
      </c>
      <c r="AD26" s="69">
        <v>504.57736999999997</v>
      </c>
      <c r="AE26" s="69">
        <v>-0.29416999999999999</v>
      </c>
      <c r="AF26" s="69">
        <v>644.86535000000003</v>
      </c>
      <c r="AG26" s="69">
        <v>-0.37707999999999997</v>
      </c>
      <c r="AH26" s="68">
        <f t="shared" si="5"/>
        <v>1499.37499</v>
      </c>
      <c r="AI26" s="68">
        <f t="shared" si="6"/>
        <v>0.68405000000000016</v>
      </c>
      <c r="AJ26" s="70">
        <f t="shared" si="8"/>
        <v>4431.1945099999994</v>
      </c>
      <c r="AK26" s="70">
        <f t="shared" si="9"/>
        <v>1.4390000000000001</v>
      </c>
    </row>
    <row r="27" spans="1:37" s="8" customFormat="1" ht="14.25" x14ac:dyDescent="0.2">
      <c r="A27" s="11">
        <f t="shared" si="7"/>
        <v>21</v>
      </c>
      <c r="B27" s="12" t="s">
        <v>40</v>
      </c>
      <c r="C27" s="13" t="s">
        <v>20</v>
      </c>
      <c r="D27" s="30">
        <v>5405.6400699999995</v>
      </c>
      <c r="E27" s="30">
        <v>55.522919999999999</v>
      </c>
      <c r="F27" s="30">
        <v>5196.2184699999998</v>
      </c>
      <c r="G27" s="30">
        <v>53.900440000000003</v>
      </c>
      <c r="H27" s="30">
        <v>4979.1357200000002</v>
      </c>
      <c r="I27" s="30">
        <v>39.218829999999997</v>
      </c>
      <c r="J27" s="68">
        <f t="shared" si="10"/>
        <v>15580.994259999999</v>
      </c>
      <c r="K27" s="68">
        <f t="shared" si="10"/>
        <v>148.64219</v>
      </c>
      <c r="L27" s="30">
        <v>3359.2344499999999</v>
      </c>
      <c r="M27" s="30">
        <v>25.278030000000001</v>
      </c>
      <c r="N27" s="30">
        <v>2174.32161</v>
      </c>
      <c r="O27" s="30">
        <v>49.207719999999995</v>
      </c>
      <c r="P27" s="30">
        <v>852.03314</v>
      </c>
      <c r="Q27" s="30">
        <v>44.618459999999999</v>
      </c>
      <c r="R27" s="68">
        <f t="shared" si="1"/>
        <v>6385.5892000000003</v>
      </c>
      <c r="S27" s="68">
        <f t="shared" si="2"/>
        <v>119.10420999999999</v>
      </c>
      <c r="T27" s="69">
        <v>647.18943000000002</v>
      </c>
      <c r="U27" s="69">
        <v>56.442250000000001</v>
      </c>
      <c r="V27" s="69">
        <v>575.28579999999999</v>
      </c>
      <c r="W27" s="69">
        <v>72.815950000000001</v>
      </c>
      <c r="X27" s="69">
        <v>1332.5279399999999</v>
      </c>
      <c r="Y27" s="69">
        <v>15.787749999999999</v>
      </c>
      <c r="Z27" s="68">
        <f t="shared" si="3"/>
        <v>2555.00317</v>
      </c>
      <c r="AA27" s="68">
        <f t="shared" si="4"/>
        <v>145.04594999999998</v>
      </c>
      <c r="AB27" s="69">
        <v>2820.7566200000001</v>
      </c>
      <c r="AC27" s="69">
        <v>6.3784800000000015</v>
      </c>
      <c r="AD27" s="69">
        <v>4015.3062</v>
      </c>
      <c r="AE27" s="69">
        <v>16.57863</v>
      </c>
      <c r="AF27" s="69">
        <v>5088.25659</v>
      </c>
      <c r="AG27" s="69">
        <v>15.38523</v>
      </c>
      <c r="AH27" s="68">
        <f t="shared" si="5"/>
        <v>11924.31941</v>
      </c>
      <c r="AI27" s="68">
        <f t="shared" si="6"/>
        <v>38.34234</v>
      </c>
      <c r="AJ27" s="70">
        <f t="shared" si="8"/>
        <v>36445.906040000002</v>
      </c>
      <c r="AK27" s="70">
        <f t="shared" si="9"/>
        <v>451.13468999999992</v>
      </c>
    </row>
    <row r="28" spans="1:37" s="8" customFormat="1" ht="14.25" x14ac:dyDescent="0.2">
      <c r="A28" s="11">
        <f t="shared" si="7"/>
        <v>22</v>
      </c>
      <c r="B28" s="12" t="s">
        <v>41</v>
      </c>
      <c r="C28" s="13" t="s">
        <v>20</v>
      </c>
      <c r="D28" s="30">
        <v>3908.5920900000001</v>
      </c>
      <c r="E28" s="30">
        <v>15.40249</v>
      </c>
      <c r="F28" s="30">
        <v>3757.1617699999997</v>
      </c>
      <c r="G28" s="30">
        <v>34.9176</v>
      </c>
      <c r="H28" s="30">
        <v>3500.9758999999999</v>
      </c>
      <c r="I28" s="30">
        <v>24.640909999999998</v>
      </c>
      <c r="J28" s="68">
        <f t="shared" si="10"/>
        <v>11166.72976</v>
      </c>
      <c r="K28" s="68">
        <f t="shared" si="10"/>
        <v>74.960999999999999</v>
      </c>
      <c r="L28" s="30">
        <v>2359.3442100000002</v>
      </c>
      <c r="M28" s="30">
        <v>29.103920000000002</v>
      </c>
      <c r="N28" s="30">
        <v>1662.8925899999999</v>
      </c>
      <c r="O28" s="30">
        <v>19.18777</v>
      </c>
      <c r="P28" s="30">
        <v>495.96109000000001</v>
      </c>
      <c r="Q28" s="30">
        <v>23.97542</v>
      </c>
      <c r="R28" s="68">
        <f t="shared" si="1"/>
        <v>4518.1978900000004</v>
      </c>
      <c r="S28" s="68">
        <f t="shared" si="2"/>
        <v>72.267110000000002</v>
      </c>
      <c r="T28" s="69">
        <v>443.47080999999997</v>
      </c>
      <c r="U28" s="69">
        <v>26.692019999999999</v>
      </c>
      <c r="V28" s="69">
        <v>519.53286000000003</v>
      </c>
      <c r="W28" s="69">
        <v>23.893049999999999</v>
      </c>
      <c r="X28" s="69">
        <v>1177.4234200000001</v>
      </c>
      <c r="Y28" s="69">
        <v>22.061620000000001</v>
      </c>
      <c r="Z28" s="68">
        <f t="shared" si="3"/>
        <v>2140.4270900000001</v>
      </c>
      <c r="AA28" s="68">
        <f t="shared" si="4"/>
        <v>72.646690000000007</v>
      </c>
      <c r="AB28" s="69">
        <v>2012.2165100000002</v>
      </c>
      <c r="AC28" s="69">
        <v>12.046299999999999</v>
      </c>
      <c r="AD28" s="69">
        <v>2665.1385599999999</v>
      </c>
      <c r="AE28" s="69">
        <v>22.098759999999999</v>
      </c>
      <c r="AF28" s="69">
        <v>3625.7894100000003</v>
      </c>
      <c r="AG28" s="69">
        <v>17.137639999999998</v>
      </c>
      <c r="AH28" s="68">
        <f t="shared" si="5"/>
        <v>8303.144479999999</v>
      </c>
      <c r="AI28" s="68">
        <f t="shared" si="6"/>
        <v>51.282699999999998</v>
      </c>
      <c r="AJ28" s="70">
        <f t="shared" si="8"/>
        <v>26128.499220000002</v>
      </c>
      <c r="AK28" s="70">
        <f t="shared" si="9"/>
        <v>271.15750000000003</v>
      </c>
    </row>
    <row r="29" spans="1:37" s="8" customFormat="1" ht="14.25" x14ac:dyDescent="0.2">
      <c r="A29" s="11">
        <f t="shared" si="7"/>
        <v>23</v>
      </c>
      <c r="B29" s="12" t="s">
        <v>42</v>
      </c>
      <c r="C29" s="13" t="s">
        <v>20</v>
      </c>
      <c r="D29" s="30">
        <v>4022.1719900000003</v>
      </c>
      <c r="E29" s="30">
        <v>68.427959999999999</v>
      </c>
      <c r="F29" s="30">
        <v>4056.7369400000002</v>
      </c>
      <c r="G29" s="30">
        <v>64.670950000000005</v>
      </c>
      <c r="H29" s="30">
        <v>3633.6227399999998</v>
      </c>
      <c r="I29" s="30">
        <v>52.41263</v>
      </c>
      <c r="J29" s="68">
        <f t="shared" si="10"/>
        <v>11712.53167</v>
      </c>
      <c r="K29" s="68">
        <f t="shared" si="10"/>
        <v>185.51154</v>
      </c>
      <c r="L29" s="30">
        <v>2171.3990800000001</v>
      </c>
      <c r="M29" s="30">
        <v>65.369060000000005</v>
      </c>
      <c r="N29" s="30">
        <v>1766.4172999999998</v>
      </c>
      <c r="O29" s="30">
        <v>60.17577</v>
      </c>
      <c r="P29" s="30">
        <v>374.97920000000005</v>
      </c>
      <c r="Q29" s="30">
        <v>64.029910000000001</v>
      </c>
      <c r="R29" s="68">
        <f t="shared" si="1"/>
        <v>4312.79558</v>
      </c>
      <c r="S29" s="68">
        <f t="shared" si="2"/>
        <v>189.57474000000002</v>
      </c>
      <c r="T29" s="69">
        <v>326.66228999999998</v>
      </c>
      <c r="U29" s="69">
        <v>59.545940000000002</v>
      </c>
      <c r="V29" s="69">
        <v>350.79444000000001</v>
      </c>
      <c r="W29" s="69">
        <v>66.075149999999994</v>
      </c>
      <c r="X29" s="69">
        <v>1072.8973900000001</v>
      </c>
      <c r="Y29" s="69">
        <v>67.338610000000003</v>
      </c>
      <c r="Z29" s="68">
        <f t="shared" si="3"/>
        <v>1750.35412</v>
      </c>
      <c r="AA29" s="68">
        <f t="shared" si="4"/>
        <v>192.9597</v>
      </c>
      <c r="AB29" s="69">
        <v>2024.7918299999999</v>
      </c>
      <c r="AC29" s="69">
        <v>57.342129999999997</v>
      </c>
      <c r="AD29" s="69">
        <v>3200.0260799999996</v>
      </c>
      <c r="AE29" s="69">
        <v>58.911500000000004</v>
      </c>
      <c r="AF29" s="69">
        <v>3956.5937799999997</v>
      </c>
      <c r="AG29" s="69">
        <v>57.981339999999996</v>
      </c>
      <c r="AH29" s="68">
        <f t="shared" si="5"/>
        <v>9181.411689999999</v>
      </c>
      <c r="AI29" s="68">
        <f t="shared" si="6"/>
        <v>174.23497</v>
      </c>
      <c r="AJ29" s="70">
        <f t="shared" si="8"/>
        <v>26957.093059999999</v>
      </c>
      <c r="AK29" s="70">
        <f t="shared" si="9"/>
        <v>742.28094999999996</v>
      </c>
    </row>
    <row r="30" spans="1:37" s="8" customFormat="1" ht="14.25" x14ac:dyDescent="0.2">
      <c r="A30" s="11">
        <f t="shared" si="7"/>
        <v>24</v>
      </c>
      <c r="B30" s="12" t="s">
        <v>43</v>
      </c>
      <c r="C30" s="13" t="s">
        <v>20</v>
      </c>
      <c r="D30" s="30">
        <v>908.27760999999998</v>
      </c>
      <c r="E30" s="30">
        <v>1.0297800000000001</v>
      </c>
      <c r="F30" s="30">
        <v>921.75198</v>
      </c>
      <c r="G30" s="30">
        <v>5.5547900000000006</v>
      </c>
      <c r="H30" s="30">
        <v>820.21702000000005</v>
      </c>
      <c r="I30" s="30">
        <v>5.2646300000000004</v>
      </c>
      <c r="J30" s="68">
        <f t="shared" si="10"/>
        <v>2650.2466100000001</v>
      </c>
      <c r="K30" s="68">
        <f t="shared" si="10"/>
        <v>11.849200000000002</v>
      </c>
      <c r="L30" s="30">
        <v>555.55399999999997</v>
      </c>
      <c r="M30" s="30">
        <v>5.9346100000000002</v>
      </c>
      <c r="N30" s="30">
        <v>399.71206999999998</v>
      </c>
      <c r="O30" s="30">
        <v>5.0516800000000002</v>
      </c>
      <c r="P30" s="30">
        <v>81.645019999999988</v>
      </c>
      <c r="Q30" s="30">
        <v>9.1441499999999998</v>
      </c>
      <c r="R30" s="68">
        <f t="shared" si="1"/>
        <v>1036.9110899999998</v>
      </c>
      <c r="S30" s="68">
        <f t="shared" si="2"/>
        <v>20.13044</v>
      </c>
      <c r="T30" s="69">
        <v>73.687250000000006</v>
      </c>
      <c r="U30" s="69">
        <v>3.7043400000000002</v>
      </c>
      <c r="V30" s="69">
        <v>77.185749999999999</v>
      </c>
      <c r="W30" s="69">
        <v>8.1219099999999997</v>
      </c>
      <c r="X30" s="69">
        <v>274.40915999999999</v>
      </c>
      <c r="Y30" s="69">
        <v>6.2545900000000003</v>
      </c>
      <c r="Z30" s="68">
        <f t="shared" si="3"/>
        <v>425.28215999999998</v>
      </c>
      <c r="AA30" s="68">
        <f t="shared" si="4"/>
        <v>18.080840000000002</v>
      </c>
      <c r="AB30" s="69">
        <v>509.41746999999998</v>
      </c>
      <c r="AC30" s="69">
        <v>2.0339800000000001</v>
      </c>
      <c r="AD30" s="69">
        <v>699.92617999999993</v>
      </c>
      <c r="AE30" s="69">
        <v>6.1414499999999999</v>
      </c>
      <c r="AF30" s="69">
        <v>909.36482000000001</v>
      </c>
      <c r="AG30" s="69">
        <v>0.91393999999999975</v>
      </c>
      <c r="AH30" s="68">
        <f t="shared" si="5"/>
        <v>2118.7084699999996</v>
      </c>
      <c r="AI30" s="68">
        <f t="shared" si="6"/>
        <v>9.0893700000000006</v>
      </c>
      <c r="AJ30" s="70">
        <f t="shared" si="8"/>
        <v>6231.1483299999991</v>
      </c>
      <c r="AK30" s="70">
        <f t="shared" si="9"/>
        <v>59.149850000000008</v>
      </c>
    </row>
    <row r="31" spans="1:37" s="8" customFormat="1" ht="14.25" x14ac:dyDescent="0.2">
      <c r="A31" s="11">
        <f t="shared" si="7"/>
        <v>25</v>
      </c>
      <c r="B31" s="12" t="s">
        <v>44</v>
      </c>
      <c r="C31" s="13" t="s">
        <v>20</v>
      </c>
      <c r="D31" s="30">
        <v>878.30034999999998</v>
      </c>
      <c r="E31" s="30">
        <v>5.7000000000000002E-2</v>
      </c>
      <c r="F31" s="30">
        <v>871.28711999999996</v>
      </c>
      <c r="G31" s="30">
        <v>5.7000000000000002E-2</v>
      </c>
      <c r="H31" s="30">
        <v>762.52507000000003</v>
      </c>
      <c r="I31" s="30">
        <v>5.7000000000000002E-2</v>
      </c>
      <c r="J31" s="68">
        <f t="shared" si="10"/>
        <v>2512.1125400000001</v>
      </c>
      <c r="K31" s="68">
        <f t="shared" si="10"/>
        <v>0.17100000000000001</v>
      </c>
      <c r="L31" s="30">
        <v>460.16098</v>
      </c>
      <c r="M31" s="30">
        <v>5.7000000000000002E-2</v>
      </c>
      <c r="N31" s="30">
        <v>330.33985999999999</v>
      </c>
      <c r="O31" s="30">
        <v>5.7000000000000002E-2</v>
      </c>
      <c r="P31" s="30">
        <v>54.976500000000001</v>
      </c>
      <c r="Q31" s="30">
        <v>5.7000000000000002E-2</v>
      </c>
      <c r="R31" s="68">
        <f t="shared" si="1"/>
        <v>845.47733999999991</v>
      </c>
      <c r="S31" s="68">
        <f t="shared" si="2"/>
        <v>0.17100000000000001</v>
      </c>
      <c r="T31" s="69">
        <v>32.42915</v>
      </c>
      <c r="U31" s="69">
        <v>1.50092</v>
      </c>
      <c r="V31" s="69">
        <v>46.305399999999999</v>
      </c>
      <c r="W31" s="69">
        <v>0.28458</v>
      </c>
      <c r="X31" s="69">
        <v>230.19457</v>
      </c>
      <c r="Y31" s="69">
        <v>0.56951000000000007</v>
      </c>
      <c r="Z31" s="68">
        <f t="shared" si="3"/>
        <v>308.92912000000001</v>
      </c>
      <c r="AA31" s="68">
        <f t="shared" si="4"/>
        <v>2.35501</v>
      </c>
      <c r="AB31" s="69">
        <v>424.57170000000002</v>
      </c>
      <c r="AC31" s="69">
        <v>-2.6406200000000002</v>
      </c>
      <c r="AD31" s="69">
        <v>600.82542000000001</v>
      </c>
      <c r="AE31" s="69">
        <v>1.61063</v>
      </c>
      <c r="AF31" s="69">
        <v>805.35950000000003</v>
      </c>
      <c r="AG31" s="69">
        <v>-4.5010000000000001E-2</v>
      </c>
      <c r="AH31" s="68">
        <f t="shared" si="5"/>
        <v>1830.7566200000001</v>
      </c>
      <c r="AI31" s="68">
        <f t="shared" si="6"/>
        <v>-1.0750000000000002</v>
      </c>
      <c r="AJ31" s="70">
        <f t="shared" si="8"/>
        <v>5497.2756200000003</v>
      </c>
      <c r="AK31" s="70">
        <f t="shared" si="9"/>
        <v>1.62201</v>
      </c>
    </row>
    <row r="32" spans="1:37" s="8" customFormat="1" ht="14.25" x14ac:dyDescent="0.2">
      <c r="A32" s="11">
        <f t="shared" si="7"/>
        <v>26</v>
      </c>
      <c r="B32" s="12" t="s">
        <v>45</v>
      </c>
      <c r="C32" s="13" t="s">
        <v>20</v>
      </c>
      <c r="D32" s="30">
        <v>12261.318090000001</v>
      </c>
      <c r="E32" s="30">
        <v>60.616909999999997</v>
      </c>
      <c r="F32" s="30">
        <v>12051.004149999999</v>
      </c>
      <c r="G32" s="30">
        <v>56.123000000000005</v>
      </c>
      <c r="H32" s="30">
        <v>11195.946540000001</v>
      </c>
      <c r="I32" s="30">
        <v>56.216560000000001</v>
      </c>
      <c r="J32" s="68">
        <f t="shared" si="10"/>
        <v>35508.268779999999</v>
      </c>
      <c r="K32" s="68">
        <f t="shared" si="10"/>
        <v>172.95647000000002</v>
      </c>
      <c r="L32" s="30">
        <v>8120.2398499999999</v>
      </c>
      <c r="M32" s="30">
        <v>61.650320000000001</v>
      </c>
      <c r="N32" s="30">
        <v>7148.4877900000001</v>
      </c>
      <c r="O32" s="30">
        <v>57.467570000000002</v>
      </c>
      <c r="P32" s="30">
        <v>3901.9177</v>
      </c>
      <c r="Q32" s="30">
        <v>57.382929999999995</v>
      </c>
      <c r="R32" s="68">
        <f t="shared" si="1"/>
        <v>19170.645340000003</v>
      </c>
      <c r="S32" s="68">
        <f t="shared" si="2"/>
        <v>176.50082</v>
      </c>
      <c r="T32" s="69">
        <v>3854.5985800000003</v>
      </c>
      <c r="U32" s="69">
        <v>60.512230000000002</v>
      </c>
      <c r="V32" s="69">
        <v>3842.0120000000002</v>
      </c>
      <c r="W32" s="69">
        <v>66.706959999999995</v>
      </c>
      <c r="X32" s="69">
        <v>5580.9617099999996</v>
      </c>
      <c r="Y32" s="69">
        <v>48.796700000000001</v>
      </c>
      <c r="Z32" s="68">
        <f t="shared" si="3"/>
        <v>13277.57229</v>
      </c>
      <c r="AA32" s="68">
        <f t="shared" si="4"/>
        <v>176.01589000000001</v>
      </c>
      <c r="AB32" s="69">
        <v>7347.6365400000004</v>
      </c>
      <c r="AC32" s="69">
        <v>55.510170000000002</v>
      </c>
      <c r="AD32" s="69">
        <v>9117.2420899999997</v>
      </c>
      <c r="AE32" s="69">
        <v>51.759950000000003</v>
      </c>
      <c r="AF32" s="69">
        <v>11345.92621</v>
      </c>
      <c r="AG32" s="69">
        <v>48.128920000000001</v>
      </c>
      <c r="AH32" s="68">
        <f t="shared" si="5"/>
        <v>27810.804839999997</v>
      </c>
      <c r="AI32" s="68">
        <f t="shared" si="6"/>
        <v>155.39904000000001</v>
      </c>
      <c r="AJ32" s="70">
        <f t="shared" si="8"/>
        <v>95767.291249999995</v>
      </c>
      <c r="AK32" s="70">
        <f t="shared" si="9"/>
        <v>680.87222000000008</v>
      </c>
    </row>
    <row r="33" spans="1:37" s="8" customFormat="1" ht="14.25" x14ac:dyDescent="0.2">
      <c r="A33" s="11">
        <f t="shared" si="7"/>
        <v>27</v>
      </c>
      <c r="B33" s="12" t="s">
        <v>46</v>
      </c>
      <c r="C33" s="13" t="s">
        <v>20</v>
      </c>
      <c r="D33" s="30">
        <v>1939.9836399999999</v>
      </c>
      <c r="E33" s="30">
        <v>4.3371700000000004</v>
      </c>
      <c r="F33" s="30">
        <v>1901.13221</v>
      </c>
      <c r="G33" s="30">
        <v>0.65292000000000006</v>
      </c>
      <c r="H33" s="30">
        <v>1697.3569</v>
      </c>
      <c r="I33" s="30">
        <v>4.3425799999999999</v>
      </c>
      <c r="J33" s="68">
        <f t="shared" si="10"/>
        <v>5538.4727499999999</v>
      </c>
      <c r="K33" s="68">
        <f t="shared" si="10"/>
        <v>9.3326700000000002</v>
      </c>
      <c r="L33" s="30">
        <v>1076.82485</v>
      </c>
      <c r="M33" s="30">
        <v>-3.8865799999999999</v>
      </c>
      <c r="N33" s="30">
        <v>741.75828999999999</v>
      </c>
      <c r="O33" s="30">
        <v>2.6959299999999997</v>
      </c>
      <c r="P33" s="30">
        <v>154.85272999999998</v>
      </c>
      <c r="Q33" s="30">
        <v>1.2080200000000001</v>
      </c>
      <c r="R33" s="68">
        <f t="shared" si="1"/>
        <v>1973.43587</v>
      </c>
      <c r="S33" s="68">
        <f t="shared" si="2"/>
        <v>1.7369999999999886E-2</v>
      </c>
      <c r="T33" s="69">
        <v>142.23849000000001</v>
      </c>
      <c r="U33" s="69">
        <v>5.3259499999999997</v>
      </c>
      <c r="V33" s="69">
        <v>248.15492</v>
      </c>
      <c r="W33" s="69">
        <v>1.4814099999999999</v>
      </c>
      <c r="X33" s="69">
        <v>534.24706000000003</v>
      </c>
      <c r="Y33" s="69">
        <v>4.6226900000000004</v>
      </c>
      <c r="Z33" s="68">
        <f t="shared" si="3"/>
        <v>924.64047000000005</v>
      </c>
      <c r="AA33" s="68">
        <f t="shared" si="4"/>
        <v>11.43005</v>
      </c>
      <c r="AB33" s="69">
        <v>1007.18773</v>
      </c>
      <c r="AC33" s="69">
        <v>-0.44094000000000011</v>
      </c>
      <c r="AD33" s="69">
        <v>1431.9829999999999</v>
      </c>
      <c r="AE33" s="69">
        <v>-0.21151999999999993</v>
      </c>
      <c r="AF33" s="69">
        <v>1914.6882499999999</v>
      </c>
      <c r="AG33" s="69">
        <v>1.23712</v>
      </c>
      <c r="AH33" s="68">
        <f t="shared" si="5"/>
        <v>4353.85898</v>
      </c>
      <c r="AI33" s="68">
        <f t="shared" si="6"/>
        <v>0.58465999999999996</v>
      </c>
      <c r="AJ33" s="70">
        <f t="shared" si="8"/>
        <v>12790.408070000001</v>
      </c>
      <c r="AK33" s="70">
        <f t="shared" si="9"/>
        <v>21.364750000000001</v>
      </c>
    </row>
    <row r="34" spans="1:37" s="8" customFormat="1" ht="14.25" x14ac:dyDescent="0.2">
      <c r="A34" s="11">
        <f t="shared" si="7"/>
        <v>28</v>
      </c>
      <c r="B34" s="12" t="s">
        <v>47</v>
      </c>
      <c r="C34" s="13" t="s">
        <v>20</v>
      </c>
      <c r="D34" s="30">
        <v>682.81365000000005</v>
      </c>
      <c r="E34" s="30">
        <v>3.0874799999999998</v>
      </c>
      <c r="F34" s="30">
        <v>704.28873999999996</v>
      </c>
      <c r="G34" s="30">
        <v>2.6414599999999999</v>
      </c>
      <c r="H34" s="30">
        <v>600.35759000000007</v>
      </c>
      <c r="I34" s="30">
        <v>3.5309400000000002</v>
      </c>
      <c r="J34" s="68">
        <f t="shared" si="10"/>
        <v>1987.4599800000001</v>
      </c>
      <c r="K34" s="68">
        <f t="shared" si="10"/>
        <v>9.259879999999999</v>
      </c>
      <c r="L34" s="30">
        <v>404.12252999999998</v>
      </c>
      <c r="M34" s="30">
        <v>1.9337299999999999</v>
      </c>
      <c r="N34" s="30">
        <v>310.90884</v>
      </c>
      <c r="O34" s="30">
        <v>3.4003199999999998</v>
      </c>
      <c r="P34" s="30">
        <v>39.478910000000006</v>
      </c>
      <c r="Q34" s="30">
        <v>2.1396899999999999</v>
      </c>
      <c r="R34" s="68">
        <f t="shared" si="1"/>
        <v>754.51027999999997</v>
      </c>
      <c r="S34" s="68">
        <f t="shared" si="2"/>
        <v>7.4737399999999994</v>
      </c>
      <c r="T34" s="69">
        <v>67.355469999999997</v>
      </c>
      <c r="U34" s="69">
        <v>3.2042899999999999</v>
      </c>
      <c r="V34" s="69">
        <v>102.68082999999999</v>
      </c>
      <c r="W34" s="69">
        <v>2.20458</v>
      </c>
      <c r="X34" s="69">
        <v>232.6164</v>
      </c>
      <c r="Y34" s="69">
        <v>3.5758200000000002</v>
      </c>
      <c r="Z34" s="68">
        <f t="shared" si="3"/>
        <v>402.65269999999998</v>
      </c>
      <c r="AA34" s="68">
        <f t="shared" si="4"/>
        <v>8.9846900000000005</v>
      </c>
      <c r="AB34" s="69">
        <v>385.05477999999999</v>
      </c>
      <c r="AC34" s="69">
        <v>2.6167699999999998</v>
      </c>
      <c r="AD34" s="69">
        <v>506.14518000000004</v>
      </c>
      <c r="AE34" s="69">
        <v>1.8017799999999999</v>
      </c>
      <c r="AF34" s="69">
        <v>655.08641</v>
      </c>
      <c r="AG34" s="69">
        <v>2.6626799999999999</v>
      </c>
      <c r="AH34" s="68">
        <f t="shared" si="5"/>
        <v>1546.28637</v>
      </c>
      <c r="AI34" s="68">
        <f t="shared" si="6"/>
        <v>7.0812299999999997</v>
      </c>
      <c r="AJ34" s="70">
        <f t="shared" si="8"/>
        <v>4690.9093300000004</v>
      </c>
      <c r="AK34" s="70">
        <f t="shared" si="9"/>
        <v>32.79954</v>
      </c>
    </row>
    <row r="35" spans="1:37" s="8" customFormat="1" ht="14.25" x14ac:dyDescent="0.2">
      <c r="A35" s="11">
        <f t="shared" si="7"/>
        <v>29</v>
      </c>
      <c r="B35" s="12" t="s">
        <v>48</v>
      </c>
      <c r="C35" s="13" t="s">
        <v>20</v>
      </c>
      <c r="D35" s="30">
        <v>3728.19083</v>
      </c>
      <c r="E35" s="30">
        <v>7.0406399999999998</v>
      </c>
      <c r="F35" s="30">
        <v>3638.8029100000003</v>
      </c>
      <c r="G35" s="30">
        <v>12.588280000000001</v>
      </c>
      <c r="H35" s="30">
        <v>3294.77243</v>
      </c>
      <c r="I35" s="30">
        <v>10.40436</v>
      </c>
      <c r="J35" s="68">
        <f t="shared" si="10"/>
        <v>10661.766169999999</v>
      </c>
      <c r="K35" s="68">
        <f t="shared" si="10"/>
        <v>30.033280000000001</v>
      </c>
      <c r="L35" s="30">
        <v>1954.0535600000001</v>
      </c>
      <c r="M35" s="30">
        <v>12.056039999999999</v>
      </c>
      <c r="N35" s="30">
        <v>1494.1772100000001</v>
      </c>
      <c r="O35" s="30">
        <v>5.5346100000000007</v>
      </c>
      <c r="P35" s="30">
        <v>298.92822999999999</v>
      </c>
      <c r="Q35" s="30">
        <v>10.3169</v>
      </c>
      <c r="R35" s="68">
        <f t="shared" si="1"/>
        <v>3747.1590000000001</v>
      </c>
      <c r="S35" s="68">
        <f t="shared" si="2"/>
        <v>27.907550000000001</v>
      </c>
      <c r="T35" s="69">
        <v>214.52989000000002</v>
      </c>
      <c r="U35" s="69">
        <v>8.9701500000000003</v>
      </c>
      <c r="V35" s="69">
        <v>226.28052000000002</v>
      </c>
      <c r="W35" s="69">
        <v>17.34797</v>
      </c>
      <c r="X35" s="69">
        <v>827.78247999999996</v>
      </c>
      <c r="Y35" s="69">
        <v>13.967000000000001</v>
      </c>
      <c r="Z35" s="68">
        <f t="shared" si="3"/>
        <v>1268.5928899999999</v>
      </c>
      <c r="AA35" s="68">
        <f t="shared" si="4"/>
        <v>40.285119999999999</v>
      </c>
      <c r="AB35" s="69">
        <v>1701.6263799999999</v>
      </c>
      <c r="AC35" s="69">
        <v>4.7865900000000003</v>
      </c>
      <c r="AD35" s="69">
        <v>2646.01665</v>
      </c>
      <c r="AE35" s="69">
        <v>5.66282</v>
      </c>
      <c r="AF35" s="69">
        <v>3531.8372199999999</v>
      </c>
      <c r="AG35" s="69">
        <v>-0.77144000000000013</v>
      </c>
      <c r="AH35" s="68">
        <f t="shared" si="5"/>
        <v>7879.4802500000005</v>
      </c>
      <c r="AI35" s="68">
        <f t="shared" si="6"/>
        <v>9.6779700000000002</v>
      </c>
      <c r="AJ35" s="70">
        <f t="shared" si="8"/>
        <v>23556.998309999999</v>
      </c>
      <c r="AK35" s="70">
        <f t="shared" si="9"/>
        <v>107.90392000000001</v>
      </c>
    </row>
    <row r="36" spans="1:37" s="8" customFormat="1" ht="14.25" x14ac:dyDescent="0.2">
      <c r="A36" s="11">
        <f t="shared" si="7"/>
        <v>30</v>
      </c>
      <c r="B36" s="12" t="s">
        <v>49</v>
      </c>
      <c r="C36" s="13" t="s">
        <v>20</v>
      </c>
      <c r="D36" s="30">
        <v>1521.18499</v>
      </c>
      <c r="E36" s="30">
        <v>6.5260499999999997</v>
      </c>
      <c r="F36" s="30">
        <v>1426.5463500000001</v>
      </c>
      <c r="G36" s="30">
        <v>5.3387099999999998</v>
      </c>
      <c r="H36" s="30">
        <v>1489.1593800000001</v>
      </c>
      <c r="I36" s="30">
        <v>7.1083400000000001</v>
      </c>
      <c r="J36" s="68">
        <f t="shared" si="10"/>
        <v>4436.8907200000003</v>
      </c>
      <c r="K36" s="68">
        <f t="shared" si="10"/>
        <v>18.973100000000002</v>
      </c>
      <c r="L36" s="30">
        <v>851.45726000000002</v>
      </c>
      <c r="M36" s="30">
        <v>9.5509799999999991</v>
      </c>
      <c r="N36" s="30">
        <v>674.88046000000008</v>
      </c>
      <c r="O36" s="30">
        <v>9.3702499999999986</v>
      </c>
      <c r="P36" s="30">
        <v>105.56623999999999</v>
      </c>
      <c r="Q36" s="30">
        <v>10.23443</v>
      </c>
      <c r="R36" s="68">
        <f t="shared" si="1"/>
        <v>1631.9039600000001</v>
      </c>
      <c r="S36" s="68">
        <f t="shared" si="2"/>
        <v>29.155659999999997</v>
      </c>
      <c r="T36" s="69">
        <v>73.205629999999999</v>
      </c>
      <c r="U36" s="69">
        <v>7.55335</v>
      </c>
      <c r="V36" s="69">
        <v>108.60622000000001</v>
      </c>
      <c r="W36" s="69">
        <v>10.35829</v>
      </c>
      <c r="X36" s="69">
        <v>409.14285999999998</v>
      </c>
      <c r="Y36" s="69">
        <v>5.3962899999999996</v>
      </c>
      <c r="Z36" s="68">
        <f t="shared" si="3"/>
        <v>590.95470999999998</v>
      </c>
      <c r="AA36" s="68">
        <f t="shared" si="4"/>
        <v>23.307929999999999</v>
      </c>
      <c r="AB36" s="69">
        <v>785.98223000000007</v>
      </c>
      <c r="AC36" s="69">
        <v>7.1742400000000002</v>
      </c>
      <c r="AD36" s="69">
        <v>1082.7365600000001</v>
      </c>
      <c r="AE36" s="69">
        <v>4.8766100000000003</v>
      </c>
      <c r="AF36" s="69">
        <v>1474.7694999999999</v>
      </c>
      <c r="AG36" s="69">
        <v>6.5500999999999996</v>
      </c>
      <c r="AH36" s="68">
        <f t="shared" si="5"/>
        <v>3343.4882900000002</v>
      </c>
      <c r="AI36" s="68">
        <f t="shared" si="6"/>
        <v>18.600950000000001</v>
      </c>
      <c r="AJ36" s="70">
        <f t="shared" si="8"/>
        <v>10003.237680000002</v>
      </c>
      <c r="AK36" s="70">
        <f t="shared" si="9"/>
        <v>90.037639999999996</v>
      </c>
    </row>
    <row r="37" spans="1:37" s="8" customFormat="1" ht="14.25" customHeight="1" x14ac:dyDescent="0.2">
      <c r="A37" s="54" t="s">
        <v>50</v>
      </c>
      <c r="B37" s="54"/>
      <c r="C37" s="21" t="s">
        <v>51</v>
      </c>
      <c r="D37" s="24">
        <f t="shared" ref="D37:AJ37" si="11">SUM(D7:D36)</f>
        <v>421938.88659999997</v>
      </c>
      <c r="E37" s="25">
        <f t="shared" si="11"/>
        <v>6251.533300000001</v>
      </c>
      <c r="F37" s="24">
        <f t="shared" si="11"/>
        <v>420312.91138000006</v>
      </c>
      <c r="G37" s="25">
        <f t="shared" si="11"/>
        <v>6318.2184899999984</v>
      </c>
      <c r="H37" s="24">
        <f t="shared" si="11"/>
        <v>350684.32819000009</v>
      </c>
      <c r="I37" s="25">
        <f t="shared" si="11"/>
        <v>6202.4116600000007</v>
      </c>
      <c r="J37" s="24">
        <f>SUM(J7:J36)</f>
        <v>1192936.1261700003</v>
      </c>
      <c r="K37" s="25">
        <f t="shared" si="11"/>
        <v>18772.16345</v>
      </c>
      <c r="L37" s="24">
        <f t="shared" si="11"/>
        <v>221687.19085999997</v>
      </c>
      <c r="M37" s="25">
        <f t="shared" si="11"/>
        <v>6349.8690699999988</v>
      </c>
      <c r="N37" s="24">
        <f t="shared" si="11"/>
        <v>120680.48316999999</v>
      </c>
      <c r="O37" s="25">
        <f t="shared" si="11"/>
        <v>6275.0166799999997</v>
      </c>
      <c r="P37" s="24">
        <f t="shared" si="11"/>
        <v>95220.615300000005</v>
      </c>
      <c r="Q37" s="25">
        <f t="shared" si="11"/>
        <v>6416.5942499999983</v>
      </c>
      <c r="R37" s="24">
        <f t="shared" si="11"/>
        <v>437588.28933000006</v>
      </c>
      <c r="S37" s="25">
        <f t="shared" si="11"/>
        <v>19041.480000000007</v>
      </c>
      <c r="T37" s="24">
        <f t="shared" si="11"/>
        <v>100627.82089999999</v>
      </c>
      <c r="U37" s="25">
        <f t="shared" si="11"/>
        <v>6293.4887900000012</v>
      </c>
      <c r="V37" s="24">
        <f t="shared" si="11"/>
        <v>120128.39251999999</v>
      </c>
      <c r="W37" s="25">
        <f t="shared" si="11"/>
        <v>6318.0442499999999</v>
      </c>
      <c r="X37" s="24">
        <f t="shared" si="11"/>
        <v>196599.69706999999</v>
      </c>
      <c r="Y37" s="25">
        <f t="shared" si="11"/>
        <v>6204.7813400000005</v>
      </c>
      <c r="Z37" s="24">
        <f t="shared" si="11"/>
        <v>417355.91048999986</v>
      </c>
      <c r="AA37" s="25">
        <f t="shared" si="11"/>
        <v>18816.31438</v>
      </c>
      <c r="AB37" s="24">
        <f t="shared" si="11"/>
        <v>247433.60000999997</v>
      </c>
      <c r="AC37" s="25">
        <f t="shared" si="11"/>
        <v>5913.108909999999</v>
      </c>
      <c r="AD37" s="24">
        <f t="shared" si="11"/>
        <v>312392.80554999999</v>
      </c>
      <c r="AE37" s="25">
        <f t="shared" si="11"/>
        <v>5925.9734400000016</v>
      </c>
      <c r="AF37" s="24">
        <f t="shared" si="11"/>
        <v>408724.42754999996</v>
      </c>
      <c r="AG37" s="25">
        <f t="shared" si="11"/>
        <v>6179.2830700000022</v>
      </c>
      <c r="AH37" s="24">
        <f t="shared" si="11"/>
        <v>968550.83311000001</v>
      </c>
      <c r="AI37" s="25">
        <f t="shared" si="11"/>
        <v>18018.365420000002</v>
      </c>
      <c r="AJ37" s="24">
        <f t="shared" si="11"/>
        <v>3016431.1590999989</v>
      </c>
      <c r="AK37" s="25">
        <f>SUM(AK7:AK36)</f>
        <v>74648.323250000001</v>
      </c>
    </row>
    <row r="38" spans="1:37" x14ac:dyDescent="0.2">
      <c r="AJ38" s="36">
        <f>AJ37-J37-R37-Z37-AH37</f>
        <v>-1.3969838619232178E-9</v>
      </c>
      <c r="AK38" s="36">
        <f>AK37-K37-S37-AA37-AI37</f>
        <v>0</v>
      </c>
    </row>
    <row r="43" spans="1:37" x14ac:dyDescent="0.2">
      <c r="B43" s="32"/>
      <c r="C43" s="33"/>
      <c r="D43" s="34"/>
      <c r="E43" s="34"/>
      <c r="F43" s="34"/>
      <c r="G43" s="34"/>
      <c r="H43" s="34"/>
      <c r="I43" s="34"/>
      <c r="J43" s="34"/>
      <c r="K43" s="34"/>
    </row>
    <row r="44" spans="1:37" x14ac:dyDescent="0.2">
      <c r="B44" s="32"/>
      <c r="C44" s="33"/>
      <c r="D44" s="34"/>
      <c r="E44" s="34"/>
      <c r="F44" s="34"/>
      <c r="G44" s="34"/>
      <c r="H44" s="34"/>
      <c r="I44" s="34"/>
      <c r="J44" s="34"/>
      <c r="K44" s="34"/>
    </row>
    <row r="45" spans="1:37" x14ac:dyDescent="0.2">
      <c r="B45" s="32"/>
      <c r="C45" s="33"/>
      <c r="D45" s="34"/>
      <c r="E45" s="34"/>
      <c r="F45" s="34"/>
      <c r="G45" s="34"/>
      <c r="H45" s="34"/>
      <c r="I45" s="34"/>
      <c r="J45" s="34"/>
      <c r="K45" s="34"/>
    </row>
    <row r="46" spans="1:37" x14ac:dyDescent="0.2">
      <c r="B46" s="32"/>
      <c r="C46" s="33"/>
      <c r="D46" s="34"/>
      <c r="E46" s="34"/>
      <c r="F46" s="34"/>
      <c r="G46" s="34"/>
      <c r="H46" s="34"/>
      <c r="I46" s="34"/>
      <c r="J46" s="34"/>
      <c r="K46" s="34"/>
    </row>
    <row r="47" spans="1:37" x14ac:dyDescent="0.2">
      <c r="B47" s="32"/>
      <c r="C47" s="33"/>
      <c r="D47" s="34"/>
      <c r="E47" s="34"/>
      <c r="F47" s="34"/>
      <c r="G47" s="34"/>
      <c r="H47" s="34"/>
      <c r="I47" s="34"/>
      <c r="J47" s="34"/>
      <c r="K47" s="34"/>
    </row>
    <row r="48" spans="1:37" x14ac:dyDescent="0.2">
      <c r="B48" s="32"/>
      <c r="C48" s="33"/>
      <c r="D48" s="34"/>
      <c r="E48" s="34"/>
      <c r="F48" s="34"/>
      <c r="G48" s="34"/>
      <c r="H48" s="34"/>
      <c r="I48" s="34"/>
      <c r="J48" s="34"/>
      <c r="K48" s="34"/>
    </row>
    <row r="49" spans="2:11" x14ac:dyDescent="0.2">
      <c r="B49" s="32"/>
      <c r="C49" s="33"/>
      <c r="D49" s="34"/>
      <c r="E49" s="34"/>
      <c r="F49" s="34"/>
      <c r="G49" s="34"/>
      <c r="H49" s="34"/>
      <c r="I49" s="34"/>
      <c r="J49" s="34"/>
      <c r="K49" s="34"/>
    </row>
    <row r="50" spans="2:11" x14ac:dyDescent="0.2">
      <c r="B50" s="32"/>
      <c r="C50" s="33"/>
      <c r="D50" s="34"/>
      <c r="E50" s="34"/>
      <c r="F50" s="34"/>
      <c r="G50" s="34"/>
      <c r="H50" s="34"/>
      <c r="I50" s="34"/>
      <c r="J50" s="34"/>
      <c r="K50" s="34"/>
    </row>
    <row r="51" spans="2:11" x14ac:dyDescent="0.2">
      <c r="B51" s="32"/>
      <c r="C51" s="33"/>
      <c r="D51" s="34"/>
      <c r="E51" s="34"/>
      <c r="F51" s="34"/>
      <c r="G51" s="34"/>
      <c r="H51" s="34"/>
      <c r="I51" s="34"/>
      <c r="J51" s="34"/>
      <c r="K51" s="34"/>
    </row>
    <row r="52" spans="2:11" x14ac:dyDescent="0.2">
      <c r="B52" s="32"/>
      <c r="C52" s="33"/>
      <c r="D52" s="34"/>
      <c r="E52" s="34"/>
      <c r="F52" s="34"/>
      <c r="G52" s="34"/>
      <c r="H52" s="34"/>
      <c r="I52" s="34"/>
      <c r="J52" s="34"/>
      <c r="K52" s="34"/>
    </row>
    <row r="53" spans="2:11" x14ac:dyDescent="0.2">
      <c r="B53" s="32"/>
      <c r="C53" s="33"/>
      <c r="D53" s="34"/>
      <c r="E53" s="34"/>
      <c r="F53" s="34"/>
      <c r="G53" s="34"/>
      <c r="H53" s="34"/>
      <c r="I53" s="34"/>
      <c r="J53" s="34"/>
      <c r="K53" s="34"/>
    </row>
    <row r="54" spans="2:11" x14ac:dyDescent="0.2">
      <c r="B54" s="32"/>
      <c r="C54" s="33"/>
      <c r="D54" s="34"/>
      <c r="E54" s="34"/>
      <c r="F54" s="34"/>
      <c r="G54" s="34"/>
      <c r="H54" s="34"/>
      <c r="I54" s="34"/>
      <c r="J54" s="34"/>
      <c r="K54" s="34"/>
    </row>
    <row r="55" spans="2:11" x14ac:dyDescent="0.2">
      <c r="B55" s="32"/>
      <c r="C55" s="33"/>
      <c r="D55" s="34"/>
      <c r="E55" s="34"/>
      <c r="F55" s="34"/>
      <c r="G55" s="34"/>
      <c r="H55" s="34"/>
      <c r="I55" s="34"/>
      <c r="J55" s="34"/>
      <c r="K55" s="34"/>
    </row>
    <row r="56" spans="2:11" x14ac:dyDescent="0.2">
      <c r="B56" s="32"/>
      <c r="C56" s="33"/>
      <c r="D56" s="34"/>
      <c r="E56" s="34"/>
      <c r="F56" s="34"/>
      <c r="G56" s="34"/>
      <c r="H56" s="34"/>
      <c r="I56" s="34"/>
      <c r="J56" s="34"/>
      <c r="K56" s="34"/>
    </row>
    <row r="57" spans="2:11" x14ac:dyDescent="0.2">
      <c r="B57" s="32"/>
      <c r="C57" s="33"/>
      <c r="D57" s="34"/>
      <c r="E57" s="34"/>
      <c r="F57" s="34"/>
      <c r="G57" s="34"/>
      <c r="H57" s="34"/>
      <c r="I57" s="34"/>
      <c r="J57" s="34"/>
      <c r="K57" s="34"/>
    </row>
    <row r="58" spans="2:11" x14ac:dyDescent="0.2">
      <c r="B58" s="32"/>
      <c r="C58" s="33"/>
      <c r="D58" s="34"/>
      <c r="E58" s="34"/>
      <c r="F58" s="34"/>
      <c r="G58" s="34"/>
      <c r="H58" s="34"/>
      <c r="I58" s="34"/>
      <c r="J58" s="34"/>
      <c r="K58" s="34"/>
    </row>
    <row r="59" spans="2:11" x14ac:dyDescent="0.2">
      <c r="B59" s="32"/>
      <c r="C59" s="33"/>
      <c r="D59" s="34"/>
      <c r="E59" s="34"/>
      <c r="F59" s="34"/>
      <c r="G59" s="34"/>
      <c r="H59" s="34"/>
      <c r="I59" s="34"/>
      <c r="J59" s="34"/>
      <c r="K59" s="34"/>
    </row>
    <row r="60" spans="2:11" x14ac:dyDescent="0.2">
      <c r="B60" s="32"/>
      <c r="C60" s="33"/>
      <c r="D60" s="34"/>
      <c r="E60" s="34"/>
      <c r="F60" s="34"/>
      <c r="G60" s="34"/>
      <c r="H60" s="34"/>
      <c r="I60" s="34"/>
      <c r="J60" s="34"/>
      <c r="K60" s="34"/>
    </row>
    <row r="61" spans="2:11" x14ac:dyDescent="0.2">
      <c r="B61" s="32"/>
      <c r="C61" s="33"/>
      <c r="D61" s="34"/>
      <c r="E61" s="34"/>
      <c r="F61" s="34"/>
      <c r="G61" s="34"/>
      <c r="H61" s="34"/>
      <c r="I61" s="34"/>
      <c r="J61" s="34"/>
      <c r="K61" s="34"/>
    </row>
    <row r="62" spans="2:11" x14ac:dyDescent="0.2">
      <c r="B62" s="32"/>
      <c r="C62" s="33"/>
      <c r="D62" s="34"/>
      <c r="E62" s="34"/>
      <c r="F62" s="34"/>
      <c r="G62" s="34"/>
      <c r="H62" s="34"/>
      <c r="I62" s="34"/>
      <c r="J62" s="34"/>
      <c r="K62" s="34"/>
    </row>
    <row r="63" spans="2:11" x14ac:dyDescent="0.2">
      <c r="B63" s="32"/>
      <c r="C63" s="33"/>
      <c r="D63" s="34"/>
      <c r="E63" s="34"/>
      <c r="F63" s="34"/>
      <c r="G63" s="34"/>
      <c r="H63" s="34"/>
      <c r="I63" s="34"/>
      <c r="J63" s="34"/>
      <c r="K63" s="34"/>
    </row>
    <row r="64" spans="2:11" x14ac:dyDescent="0.2">
      <c r="B64" s="32"/>
      <c r="C64" s="33"/>
      <c r="D64" s="34"/>
      <c r="E64" s="34"/>
      <c r="F64" s="34"/>
      <c r="G64" s="34"/>
      <c r="H64" s="34"/>
      <c r="I64" s="34"/>
      <c r="J64" s="34"/>
      <c r="K64" s="34"/>
    </row>
    <row r="65" spans="2:11" x14ac:dyDescent="0.2">
      <c r="B65" s="32"/>
      <c r="C65" s="33"/>
      <c r="D65" s="34"/>
      <c r="E65" s="34"/>
      <c r="F65" s="34"/>
      <c r="G65" s="34"/>
      <c r="H65" s="34"/>
      <c r="I65" s="34"/>
      <c r="J65" s="34"/>
      <c r="K65" s="34"/>
    </row>
    <row r="66" spans="2:11" x14ac:dyDescent="0.2">
      <c r="B66" s="32"/>
      <c r="C66" s="33"/>
      <c r="D66" s="34"/>
      <c r="E66" s="34"/>
      <c r="F66" s="34"/>
      <c r="G66" s="34"/>
      <c r="H66" s="34"/>
      <c r="I66" s="34"/>
      <c r="J66" s="34"/>
      <c r="K66" s="34"/>
    </row>
    <row r="67" spans="2:11" x14ac:dyDescent="0.2">
      <c r="B67" s="32"/>
      <c r="C67" s="33"/>
      <c r="D67" s="34"/>
      <c r="E67" s="34"/>
      <c r="F67" s="34"/>
      <c r="G67" s="34"/>
      <c r="H67" s="34"/>
      <c r="I67" s="34"/>
      <c r="J67" s="34"/>
      <c r="K67" s="34"/>
    </row>
    <row r="68" spans="2:11" x14ac:dyDescent="0.2">
      <c r="B68" s="32"/>
      <c r="C68" s="33"/>
      <c r="D68" s="34"/>
      <c r="E68" s="34"/>
      <c r="F68" s="34"/>
      <c r="G68" s="34"/>
      <c r="H68" s="34"/>
      <c r="I68" s="34"/>
      <c r="J68" s="34"/>
      <c r="K68" s="34"/>
    </row>
    <row r="69" spans="2:11" x14ac:dyDescent="0.2">
      <c r="B69" s="32"/>
      <c r="C69" s="33"/>
      <c r="D69" s="34"/>
      <c r="E69" s="34"/>
      <c r="F69" s="34"/>
      <c r="G69" s="34"/>
      <c r="H69" s="34"/>
      <c r="I69" s="34"/>
      <c r="J69" s="34"/>
      <c r="K69" s="34"/>
    </row>
    <row r="70" spans="2:11" x14ac:dyDescent="0.2">
      <c r="B70" s="32"/>
      <c r="C70" s="33"/>
      <c r="D70" s="34"/>
      <c r="E70" s="34"/>
      <c r="F70" s="34"/>
      <c r="G70" s="34"/>
      <c r="H70" s="34"/>
      <c r="I70" s="34"/>
      <c r="J70" s="34"/>
      <c r="K70" s="34"/>
    </row>
    <row r="71" spans="2:11" x14ac:dyDescent="0.2">
      <c r="B71" s="32"/>
      <c r="C71" s="33"/>
      <c r="D71" s="34"/>
      <c r="E71" s="34"/>
      <c r="F71" s="34"/>
      <c r="G71" s="34"/>
      <c r="H71" s="34"/>
      <c r="I71" s="34"/>
      <c r="J71" s="34"/>
      <c r="K71" s="34"/>
    </row>
    <row r="72" spans="2:11" x14ac:dyDescent="0.2">
      <c r="B72" s="32"/>
      <c r="C72" s="33"/>
      <c r="D72" s="34"/>
      <c r="E72" s="34"/>
      <c r="F72" s="34"/>
      <c r="G72" s="34"/>
      <c r="H72" s="34"/>
      <c r="I72" s="34"/>
      <c r="J72" s="34"/>
      <c r="K72" s="34"/>
    </row>
  </sheetData>
  <mergeCells count="31">
    <mergeCell ref="H4:K4"/>
    <mergeCell ref="D5:E5"/>
    <mergeCell ref="F5:G5"/>
    <mergeCell ref="H5:I5"/>
    <mergeCell ref="J5:K5"/>
    <mergeCell ref="A3:C3"/>
    <mergeCell ref="A4:A6"/>
    <mergeCell ref="B4:B6"/>
    <mergeCell ref="C4:C6"/>
    <mergeCell ref="D4:G4"/>
    <mergeCell ref="P4:S4"/>
    <mergeCell ref="T4:W4"/>
    <mergeCell ref="X4:AA4"/>
    <mergeCell ref="AB4:AE4"/>
    <mergeCell ref="AF4:AI4"/>
    <mergeCell ref="D2:AK2"/>
    <mergeCell ref="AJ4:AK5"/>
    <mergeCell ref="A37:B37"/>
    <mergeCell ref="X5:Y5"/>
    <mergeCell ref="Z5:AA5"/>
    <mergeCell ref="AB5:AC5"/>
    <mergeCell ref="AD5:AE5"/>
    <mergeCell ref="AF5:AG5"/>
    <mergeCell ref="AH5:AI5"/>
    <mergeCell ref="L5:M5"/>
    <mergeCell ref="N5:O5"/>
    <mergeCell ref="P5:Q5"/>
    <mergeCell ref="R5:S5"/>
    <mergeCell ref="T5:U5"/>
    <mergeCell ref="V5:W5"/>
    <mergeCell ref="L4:O4"/>
  </mergeCells>
  <conditionalFormatting sqref="D7:I36">
    <cfRule type="cellIs" dxfId="28" priority="35" stopIfTrue="1" operator="lessThan">
      <formula>0</formula>
    </cfRule>
  </conditionalFormatting>
  <conditionalFormatting sqref="L7:Q36">
    <cfRule type="cellIs" dxfId="27" priority="13" stopIfTrue="1" operator="lessThan">
      <formula>0</formula>
    </cfRule>
  </conditionalFormatting>
  <conditionalFormatting sqref="L7:Q36">
    <cfRule type="cellIs" dxfId="26" priority="12" stopIfTrue="1" operator="lessThan">
      <formula>0</formula>
    </cfRule>
  </conditionalFormatting>
  <conditionalFormatting sqref="T7:Y36">
    <cfRule type="cellIs" dxfId="25" priority="11" stopIfTrue="1" operator="lessThan">
      <formula>0</formula>
    </cfRule>
  </conditionalFormatting>
  <conditionalFormatting sqref="T7:Y36">
    <cfRule type="cellIs" dxfId="24" priority="10" stopIfTrue="1" operator="lessThan">
      <formula>0</formula>
    </cfRule>
  </conditionalFormatting>
  <conditionalFormatting sqref="T7:Y21">
    <cfRule type="cellIs" dxfId="23" priority="9" stopIfTrue="1" operator="lessThan">
      <formula>0</formula>
    </cfRule>
  </conditionalFormatting>
  <conditionalFormatting sqref="AB22:AG36">
    <cfRule type="cellIs" dxfId="22" priority="8" stopIfTrue="1" operator="lessThan">
      <formula>0</formula>
    </cfRule>
  </conditionalFormatting>
  <conditionalFormatting sqref="AB22:AG36">
    <cfRule type="cellIs" dxfId="21" priority="7" stopIfTrue="1" operator="lessThan">
      <formula>0</formula>
    </cfRule>
  </conditionalFormatting>
  <conditionalFormatting sqref="AB7:AG10 AB15:AG21 AG11:AG14">
    <cfRule type="cellIs" dxfId="20" priority="6" stopIfTrue="1" operator="lessThan">
      <formula>0</formula>
    </cfRule>
  </conditionalFormatting>
  <conditionalFormatting sqref="AB7:AG10 AB15:AG21 AG11:AG14">
    <cfRule type="cellIs" dxfId="19" priority="5" stopIfTrue="1" operator="lessThan">
      <formula>0</formula>
    </cfRule>
  </conditionalFormatting>
  <conditionalFormatting sqref="AB7:AG10 AB15:AG21 AG11:AG14">
    <cfRule type="cellIs" dxfId="18" priority="4" stopIfTrue="1" operator="lessThan">
      <formula>0</formula>
    </cfRule>
  </conditionalFormatting>
  <conditionalFormatting sqref="AB11:AF14">
    <cfRule type="cellIs" dxfId="17" priority="3" stopIfTrue="1" operator="lessThan">
      <formula>0</formula>
    </cfRule>
  </conditionalFormatting>
  <conditionalFormatting sqref="AB11:AF14">
    <cfRule type="cellIs" dxfId="16" priority="2" stopIfTrue="1" operator="lessThan">
      <formula>0</formula>
    </cfRule>
  </conditionalFormatting>
  <conditionalFormatting sqref="AB11:AF14">
    <cfRule type="cellIs" dxfId="15" priority="1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AK70"/>
  <sheetViews>
    <sheetView zoomScale="85" zoomScaleNormal="85" zoomScaleSheetLayoutView="100" workbookViewId="0">
      <pane xSplit="3" ySplit="2" topLeftCell="Q3" activePane="bottomRight" state="frozen"/>
      <selection pane="topRight" activeCell="L1" sqref="L1"/>
      <selection pane="bottomLeft" activeCell="A3" sqref="A3"/>
      <selection pane="bottomRight" activeCell="X16" sqref="X16"/>
    </sheetView>
  </sheetViews>
  <sheetFormatPr defaultRowHeight="12.75" x14ac:dyDescent="0.2"/>
  <cols>
    <col min="1" max="1" width="5.42578125" style="4" customWidth="1"/>
    <col min="2" max="2" width="36.7109375" style="4" customWidth="1"/>
    <col min="3" max="3" width="9.140625" style="4"/>
    <col min="4" max="29" width="11.28515625" style="4" customWidth="1"/>
    <col min="30" max="37" width="12.5703125" style="4" customWidth="1"/>
    <col min="38" max="16384" width="9.140625" style="4"/>
  </cols>
  <sheetData>
    <row r="1" spans="1:37" ht="12.75" customHeight="1" x14ac:dyDescent="0.2">
      <c r="A1" s="1"/>
      <c r="B1" s="1"/>
      <c r="C1" s="1"/>
      <c r="D1" s="3"/>
      <c r="E1" s="3"/>
      <c r="F1" s="57" t="s">
        <v>0</v>
      </c>
      <c r="G1" s="57"/>
      <c r="H1" s="57"/>
      <c r="I1" s="57"/>
      <c r="J1" s="57"/>
    </row>
    <row r="2" spans="1:37" s="6" customFormat="1" ht="22.5" customHeight="1" x14ac:dyDescent="0.2">
      <c r="A2" s="37"/>
      <c r="B2" s="37"/>
      <c r="C2" s="37"/>
      <c r="D2" s="63" t="s">
        <v>4</v>
      </c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</row>
    <row r="3" spans="1:37" x14ac:dyDescent="0.2">
      <c r="A3" s="56" t="s">
        <v>71</v>
      </c>
      <c r="B3" s="56"/>
      <c r="C3" s="56"/>
      <c r="D3" s="7"/>
      <c r="E3" s="7"/>
      <c r="F3" s="7"/>
      <c r="G3" s="7"/>
      <c r="H3" s="7"/>
      <c r="I3" s="7"/>
    </row>
    <row r="4" spans="1:37" ht="12.75" customHeight="1" x14ac:dyDescent="0.2">
      <c r="A4" s="51" t="s">
        <v>8</v>
      </c>
      <c r="B4" s="51" t="s">
        <v>9</v>
      </c>
      <c r="C4" s="51" t="s">
        <v>10</v>
      </c>
      <c r="D4" s="46" t="s">
        <v>11</v>
      </c>
      <c r="E4" s="47"/>
      <c r="F4" s="47"/>
      <c r="G4" s="47"/>
      <c r="H4" s="48" t="s">
        <v>12</v>
      </c>
      <c r="I4" s="48"/>
      <c r="J4" s="48"/>
      <c r="K4" s="49"/>
      <c r="L4" s="46" t="s">
        <v>53</v>
      </c>
      <c r="M4" s="47"/>
      <c r="N4" s="47"/>
      <c r="O4" s="47"/>
      <c r="P4" s="48" t="s">
        <v>12</v>
      </c>
      <c r="Q4" s="48"/>
      <c r="R4" s="48"/>
      <c r="S4" s="49"/>
      <c r="T4" s="46" t="s">
        <v>60</v>
      </c>
      <c r="U4" s="47"/>
      <c r="V4" s="47"/>
      <c r="W4" s="47"/>
      <c r="X4" s="48" t="s">
        <v>12</v>
      </c>
      <c r="Y4" s="48"/>
      <c r="Z4" s="48"/>
      <c r="AA4" s="49"/>
      <c r="AB4" s="46" t="s">
        <v>66</v>
      </c>
      <c r="AC4" s="47"/>
      <c r="AD4" s="47"/>
      <c r="AE4" s="47"/>
      <c r="AF4" s="48" t="s">
        <v>12</v>
      </c>
      <c r="AG4" s="48"/>
      <c r="AH4" s="48"/>
      <c r="AI4" s="49"/>
      <c r="AJ4" s="59" t="s">
        <v>71</v>
      </c>
      <c r="AK4" s="60"/>
    </row>
    <row r="5" spans="1:37" s="8" customFormat="1" x14ac:dyDescent="0.2">
      <c r="A5" s="52"/>
      <c r="B5" s="52"/>
      <c r="C5" s="52"/>
      <c r="D5" s="45" t="s">
        <v>13</v>
      </c>
      <c r="E5" s="45"/>
      <c r="F5" s="45" t="s">
        <v>14</v>
      </c>
      <c r="G5" s="45"/>
      <c r="H5" s="45" t="s">
        <v>15</v>
      </c>
      <c r="I5" s="45"/>
      <c r="J5" s="45" t="s">
        <v>16</v>
      </c>
      <c r="K5" s="45"/>
      <c r="L5" s="45" t="s">
        <v>54</v>
      </c>
      <c r="M5" s="45"/>
      <c r="N5" s="45" t="s">
        <v>55</v>
      </c>
      <c r="O5" s="45"/>
      <c r="P5" s="45" t="s">
        <v>56</v>
      </c>
      <c r="Q5" s="45"/>
      <c r="R5" s="45" t="s">
        <v>57</v>
      </c>
      <c r="S5" s="45"/>
      <c r="T5" s="45" t="s">
        <v>61</v>
      </c>
      <c r="U5" s="45"/>
      <c r="V5" s="45" t="s">
        <v>62</v>
      </c>
      <c r="W5" s="45"/>
      <c r="X5" s="45" t="s">
        <v>63</v>
      </c>
      <c r="Y5" s="45"/>
      <c r="Z5" s="45" t="s">
        <v>64</v>
      </c>
      <c r="AA5" s="45"/>
      <c r="AB5" s="45" t="s">
        <v>67</v>
      </c>
      <c r="AC5" s="45"/>
      <c r="AD5" s="45" t="s">
        <v>68</v>
      </c>
      <c r="AE5" s="45"/>
      <c r="AF5" s="45" t="s">
        <v>69</v>
      </c>
      <c r="AG5" s="45"/>
      <c r="AH5" s="45" t="s">
        <v>70</v>
      </c>
      <c r="AI5" s="45"/>
      <c r="AJ5" s="61"/>
      <c r="AK5" s="62"/>
    </row>
    <row r="6" spans="1:37" s="10" customFormat="1" ht="139.5" customHeight="1" x14ac:dyDescent="0.2">
      <c r="A6" s="53"/>
      <c r="B6" s="53"/>
      <c r="C6" s="53"/>
      <c r="D6" s="9" t="s">
        <v>17</v>
      </c>
      <c r="E6" s="9" t="s">
        <v>18</v>
      </c>
      <c r="F6" s="9" t="s">
        <v>17</v>
      </c>
      <c r="G6" s="9" t="s">
        <v>18</v>
      </c>
      <c r="H6" s="9" t="s">
        <v>17</v>
      </c>
      <c r="I6" s="9" t="s">
        <v>18</v>
      </c>
      <c r="J6" s="9" t="s">
        <v>17</v>
      </c>
      <c r="K6" s="9" t="s">
        <v>18</v>
      </c>
      <c r="L6" s="9" t="s">
        <v>17</v>
      </c>
      <c r="M6" s="9" t="s">
        <v>18</v>
      </c>
      <c r="N6" s="9" t="s">
        <v>17</v>
      </c>
      <c r="O6" s="9" t="s">
        <v>18</v>
      </c>
      <c r="P6" s="9" t="s">
        <v>17</v>
      </c>
      <c r="Q6" s="9" t="s">
        <v>18</v>
      </c>
      <c r="R6" s="9" t="s">
        <v>17</v>
      </c>
      <c r="S6" s="9" t="s">
        <v>18</v>
      </c>
      <c r="T6" s="9" t="s">
        <v>17</v>
      </c>
      <c r="U6" s="9" t="s">
        <v>18</v>
      </c>
      <c r="V6" s="9" t="s">
        <v>17</v>
      </c>
      <c r="W6" s="9" t="s">
        <v>18</v>
      </c>
      <c r="X6" s="9" t="s">
        <v>17</v>
      </c>
      <c r="Y6" s="9" t="s">
        <v>18</v>
      </c>
      <c r="Z6" s="9" t="s">
        <v>17</v>
      </c>
      <c r="AA6" s="9" t="s">
        <v>18</v>
      </c>
      <c r="AB6" s="9" t="s">
        <v>17</v>
      </c>
      <c r="AC6" s="9" t="s">
        <v>18</v>
      </c>
      <c r="AD6" s="9" t="s">
        <v>17</v>
      </c>
      <c r="AE6" s="9" t="s">
        <v>18</v>
      </c>
      <c r="AF6" s="9" t="s">
        <v>17</v>
      </c>
      <c r="AG6" s="9" t="s">
        <v>18</v>
      </c>
      <c r="AH6" s="9" t="s">
        <v>17</v>
      </c>
      <c r="AI6" s="9" t="s">
        <v>18</v>
      </c>
      <c r="AJ6" s="35" t="s">
        <v>17</v>
      </c>
      <c r="AK6" s="35" t="s">
        <v>18</v>
      </c>
    </row>
    <row r="7" spans="1:37" s="8" customFormat="1" ht="14.25" x14ac:dyDescent="0.2">
      <c r="A7" s="11">
        <v>1</v>
      </c>
      <c r="B7" s="12" t="s">
        <v>19</v>
      </c>
      <c r="C7" s="13" t="s">
        <v>20</v>
      </c>
      <c r="D7" s="30">
        <v>7.5</v>
      </c>
      <c r="E7" s="30"/>
      <c r="F7" s="30">
        <v>5.5030000000000001</v>
      </c>
      <c r="G7" s="30"/>
      <c r="H7" s="30">
        <v>8.2780000000000005</v>
      </c>
      <c r="I7" s="30"/>
      <c r="J7" s="67">
        <f t="shared" ref="J7:J36" si="0">D7+F7+H7</f>
        <v>21.280999999999999</v>
      </c>
      <c r="K7" s="68">
        <f>IF(E7&lt;0,SUM(G7,I7),IF(G7&lt;0,SUM(E7,I7),IF(I7&lt;0,SUM(E7,G7),SUM(E7,G7,I7))))</f>
        <v>0</v>
      </c>
      <c r="L7" s="71">
        <v>2.5649999999999999</v>
      </c>
      <c r="M7" s="30"/>
      <c r="N7" s="30">
        <v>0.13200000000000001</v>
      </c>
      <c r="O7" s="30"/>
      <c r="P7" s="30">
        <v>1.5620000000000001</v>
      </c>
      <c r="Q7" s="30"/>
      <c r="R7" s="67">
        <f t="shared" ref="R7:R36" si="1">L7+N7+P7</f>
        <v>4.2590000000000003</v>
      </c>
      <c r="S7" s="68">
        <f t="shared" ref="S7:S36" si="2">M7+O7+Q7</f>
        <v>0</v>
      </c>
      <c r="T7" s="69"/>
      <c r="U7" s="69"/>
      <c r="V7" s="69"/>
      <c r="W7" s="69"/>
      <c r="X7" s="69"/>
      <c r="Y7" s="69"/>
      <c r="Z7" s="72">
        <f t="shared" ref="Z7:Z36" si="3">T7+V7+X7</f>
        <v>0</v>
      </c>
      <c r="AA7" s="73">
        <f t="shared" ref="AA7:AA36" si="4">U7+W7+Y7</f>
        <v>0</v>
      </c>
      <c r="AB7" s="69"/>
      <c r="AC7" s="69"/>
      <c r="AD7" s="69"/>
      <c r="AE7" s="69"/>
      <c r="AF7" s="69"/>
      <c r="AG7" s="69"/>
      <c r="AH7" s="72">
        <f t="shared" ref="AH7:AH36" si="5">AB7+AD7+AF7</f>
        <v>0</v>
      </c>
      <c r="AI7" s="73">
        <f t="shared" ref="AI7:AI36" si="6">AC7+AE7+AG7</f>
        <v>0</v>
      </c>
      <c r="AJ7" s="70">
        <f>J7+R7+Z7+AH7</f>
        <v>25.54</v>
      </c>
      <c r="AK7" s="70">
        <f>K7+S7+AA7+AI7</f>
        <v>0</v>
      </c>
    </row>
    <row r="8" spans="1:37" s="8" customFormat="1" ht="14.25" x14ac:dyDescent="0.2">
      <c r="A8" s="11">
        <f t="shared" ref="A8:A36" si="7">A7+1</f>
        <v>2</v>
      </c>
      <c r="B8" s="12" t="s">
        <v>21</v>
      </c>
      <c r="C8" s="13" t="s">
        <v>20</v>
      </c>
      <c r="D8" s="74">
        <v>21.119</v>
      </c>
      <c r="E8" s="30"/>
      <c r="F8" s="30">
        <v>22.774999999999999</v>
      </c>
      <c r="G8" s="30"/>
      <c r="H8" s="30">
        <v>17.103999999999999</v>
      </c>
      <c r="I8" s="30"/>
      <c r="J8" s="67">
        <f t="shared" si="0"/>
        <v>60.997999999999998</v>
      </c>
      <c r="K8" s="68">
        <f t="shared" ref="K8:K36" si="8">IF(E8&lt;0,SUM(G8,I8),IF(G8&lt;0,SUM(E8,I8),IF(I8&lt;0,SUM(E8,G8),SUM(E8,G8,I8))))</f>
        <v>0</v>
      </c>
      <c r="L8" s="30">
        <v>10.917999999999999</v>
      </c>
      <c r="M8" s="30"/>
      <c r="N8" s="30">
        <v>0.34399999999999997</v>
      </c>
      <c r="O8" s="30"/>
      <c r="P8" s="30"/>
      <c r="Q8" s="30"/>
      <c r="R8" s="67">
        <f t="shared" si="1"/>
        <v>11.261999999999999</v>
      </c>
      <c r="S8" s="68">
        <f t="shared" si="2"/>
        <v>0</v>
      </c>
      <c r="T8" s="69"/>
      <c r="U8" s="69"/>
      <c r="V8" s="69"/>
      <c r="W8" s="69"/>
      <c r="X8" s="69">
        <v>6.9589999999999996</v>
      </c>
      <c r="Y8" s="69"/>
      <c r="Z8" s="72">
        <f t="shared" si="3"/>
        <v>6.9589999999999996</v>
      </c>
      <c r="AA8" s="73">
        <f t="shared" si="4"/>
        <v>0</v>
      </c>
      <c r="AB8" s="69">
        <v>13.025</v>
      </c>
      <c r="AC8" s="69"/>
      <c r="AD8" s="69">
        <v>19.962</v>
      </c>
      <c r="AE8" s="69"/>
      <c r="AF8" s="69">
        <v>21.341000000000001</v>
      </c>
      <c r="AG8" s="69"/>
      <c r="AH8" s="72">
        <f t="shared" si="5"/>
        <v>54.328000000000003</v>
      </c>
      <c r="AI8" s="73">
        <f t="shared" si="6"/>
        <v>0</v>
      </c>
      <c r="AJ8" s="70">
        <f t="shared" ref="AJ8:AJ36" si="9">J8+R8+Z8+AH8</f>
        <v>133.547</v>
      </c>
      <c r="AK8" s="70">
        <f t="shared" ref="AK8:AK36" si="10">K8+S8+AA8+AI8</f>
        <v>0</v>
      </c>
    </row>
    <row r="9" spans="1:37" s="8" customFormat="1" ht="14.25" x14ac:dyDescent="0.2">
      <c r="A9" s="11">
        <f t="shared" si="7"/>
        <v>3</v>
      </c>
      <c r="B9" s="12" t="s">
        <v>22</v>
      </c>
      <c r="C9" s="13" t="s">
        <v>20</v>
      </c>
      <c r="D9" s="74">
        <v>73.438000000000002</v>
      </c>
      <c r="E9" s="30"/>
      <c r="F9" s="30">
        <v>77.435000000000002</v>
      </c>
      <c r="G9" s="30"/>
      <c r="H9" s="30">
        <v>61.195999999999998</v>
      </c>
      <c r="I9" s="30"/>
      <c r="J9" s="67">
        <f t="shared" si="0"/>
        <v>212.06899999999999</v>
      </c>
      <c r="K9" s="68">
        <f t="shared" si="8"/>
        <v>0</v>
      </c>
      <c r="L9" s="30">
        <v>34.526000000000003</v>
      </c>
      <c r="M9" s="30"/>
      <c r="N9" s="30">
        <v>6.867</v>
      </c>
      <c r="O9" s="30"/>
      <c r="P9" s="30"/>
      <c r="Q9" s="30"/>
      <c r="R9" s="67">
        <f t="shared" si="1"/>
        <v>41.393000000000001</v>
      </c>
      <c r="S9" s="68">
        <f t="shared" si="2"/>
        <v>0</v>
      </c>
      <c r="T9" s="69">
        <v>4.0640000000000001</v>
      </c>
      <c r="U9" s="69"/>
      <c r="V9" s="69">
        <v>3.8279999999999998</v>
      </c>
      <c r="W9" s="69"/>
      <c r="X9" s="69">
        <v>24.568999999999999</v>
      </c>
      <c r="Y9" s="69"/>
      <c r="Z9" s="72">
        <f t="shared" si="3"/>
        <v>32.460999999999999</v>
      </c>
      <c r="AA9" s="73">
        <f t="shared" si="4"/>
        <v>0</v>
      </c>
      <c r="AB9" s="69">
        <v>49.912999999999997</v>
      </c>
      <c r="AC9" s="69"/>
      <c r="AD9" s="69">
        <v>59.451000000000001</v>
      </c>
      <c r="AE9" s="69"/>
      <c r="AF9" s="69">
        <v>76.474000000000004</v>
      </c>
      <c r="AG9" s="69"/>
      <c r="AH9" s="72">
        <f t="shared" si="5"/>
        <v>185.83800000000002</v>
      </c>
      <c r="AI9" s="73">
        <f t="shared" si="6"/>
        <v>0</v>
      </c>
      <c r="AJ9" s="70">
        <f t="shared" si="9"/>
        <v>471.76100000000002</v>
      </c>
      <c r="AK9" s="70">
        <f t="shared" si="10"/>
        <v>0</v>
      </c>
    </row>
    <row r="10" spans="1:37" s="8" customFormat="1" ht="14.25" x14ac:dyDescent="0.2">
      <c r="A10" s="11">
        <f t="shared" si="7"/>
        <v>4</v>
      </c>
      <c r="B10" s="12" t="s">
        <v>23</v>
      </c>
      <c r="C10" s="13" t="s">
        <v>20</v>
      </c>
      <c r="D10" s="74">
        <v>27.452999999999999</v>
      </c>
      <c r="E10" s="30"/>
      <c r="F10" s="30">
        <v>28.981000000000002</v>
      </c>
      <c r="G10" s="30"/>
      <c r="H10" s="30">
        <v>23.859000000000002</v>
      </c>
      <c r="I10" s="30"/>
      <c r="J10" s="67">
        <f t="shared" si="0"/>
        <v>80.293000000000006</v>
      </c>
      <c r="K10" s="68">
        <f t="shared" si="8"/>
        <v>0</v>
      </c>
      <c r="L10" s="30">
        <v>15.348000000000001</v>
      </c>
      <c r="M10" s="30"/>
      <c r="N10" s="30">
        <v>1.722</v>
      </c>
      <c r="O10" s="30"/>
      <c r="P10" s="30"/>
      <c r="Q10" s="30"/>
      <c r="R10" s="67">
        <f t="shared" si="1"/>
        <v>17.07</v>
      </c>
      <c r="S10" s="68">
        <f t="shared" si="2"/>
        <v>0</v>
      </c>
      <c r="T10" s="69"/>
      <c r="U10" s="69"/>
      <c r="V10" s="69"/>
      <c r="W10" s="69"/>
      <c r="X10" s="69">
        <v>6.0590000000000002</v>
      </c>
      <c r="Y10" s="69"/>
      <c r="Z10" s="72">
        <f t="shared" si="3"/>
        <v>6.0590000000000002</v>
      </c>
      <c r="AA10" s="73">
        <f t="shared" si="4"/>
        <v>0</v>
      </c>
      <c r="AB10" s="69">
        <v>11.959</v>
      </c>
      <c r="AC10" s="69"/>
      <c r="AD10" s="69">
        <v>16.989000000000001</v>
      </c>
      <c r="AE10" s="69"/>
      <c r="AF10" s="69">
        <v>21.196999999999999</v>
      </c>
      <c r="AG10" s="69"/>
      <c r="AH10" s="72">
        <f t="shared" si="5"/>
        <v>50.144999999999996</v>
      </c>
      <c r="AI10" s="73">
        <f t="shared" si="6"/>
        <v>0</v>
      </c>
      <c r="AJ10" s="70">
        <f t="shared" si="9"/>
        <v>153.56700000000001</v>
      </c>
      <c r="AK10" s="70">
        <f t="shared" si="10"/>
        <v>0</v>
      </c>
    </row>
    <row r="11" spans="1:37" s="8" customFormat="1" ht="14.25" x14ac:dyDescent="0.2">
      <c r="A11" s="11">
        <f t="shared" si="7"/>
        <v>5</v>
      </c>
      <c r="B11" s="19" t="s">
        <v>24</v>
      </c>
      <c r="C11" s="13" t="s">
        <v>20</v>
      </c>
      <c r="D11" s="74">
        <v>35.603999999999999</v>
      </c>
      <c r="E11" s="30"/>
      <c r="F11" s="30">
        <v>38.894999999999996</v>
      </c>
      <c r="G11" s="30"/>
      <c r="H11" s="30">
        <v>33.313000000000002</v>
      </c>
      <c r="I11" s="30"/>
      <c r="J11" s="67">
        <f t="shared" si="0"/>
        <v>107.812</v>
      </c>
      <c r="K11" s="68">
        <f t="shared" si="8"/>
        <v>0</v>
      </c>
      <c r="L11" s="30">
        <v>24.494999999999997</v>
      </c>
      <c r="M11" s="30"/>
      <c r="N11" s="30">
        <v>12.472000000000001</v>
      </c>
      <c r="O11" s="30"/>
      <c r="P11" s="30">
        <v>11.422000000000001</v>
      </c>
      <c r="Q11" s="30"/>
      <c r="R11" s="67">
        <f t="shared" si="1"/>
        <v>48.388999999999996</v>
      </c>
      <c r="S11" s="68">
        <f t="shared" si="2"/>
        <v>0</v>
      </c>
      <c r="T11" s="69">
        <v>15.261000000000001</v>
      </c>
      <c r="U11" s="69"/>
      <c r="V11" s="69">
        <v>15.155000000000001</v>
      </c>
      <c r="W11" s="69"/>
      <c r="X11" s="69">
        <v>22.835999999999999</v>
      </c>
      <c r="Y11" s="69"/>
      <c r="Z11" s="72">
        <f t="shared" si="3"/>
        <v>53.252000000000002</v>
      </c>
      <c r="AA11" s="73">
        <f t="shared" si="4"/>
        <v>0</v>
      </c>
      <c r="AB11" s="69">
        <v>25.835000000000001</v>
      </c>
      <c r="AC11" s="69"/>
      <c r="AD11" s="69">
        <v>30.026</v>
      </c>
      <c r="AE11" s="69"/>
      <c r="AF11" s="69">
        <v>38.456000000000003</v>
      </c>
      <c r="AG11" s="69"/>
      <c r="AH11" s="72">
        <f t="shared" si="5"/>
        <v>94.317000000000007</v>
      </c>
      <c r="AI11" s="73">
        <f t="shared" si="6"/>
        <v>0</v>
      </c>
      <c r="AJ11" s="70">
        <f t="shared" si="9"/>
        <v>303.77</v>
      </c>
      <c r="AK11" s="70">
        <f t="shared" si="10"/>
        <v>0</v>
      </c>
    </row>
    <row r="12" spans="1:37" s="8" customFormat="1" ht="14.25" x14ac:dyDescent="0.2">
      <c r="A12" s="11">
        <f t="shared" si="7"/>
        <v>6</v>
      </c>
      <c r="B12" s="19" t="s">
        <v>25</v>
      </c>
      <c r="C12" s="13" t="s">
        <v>20</v>
      </c>
      <c r="D12" s="74"/>
      <c r="E12" s="30"/>
      <c r="F12" s="30"/>
      <c r="G12" s="30"/>
      <c r="H12" s="30"/>
      <c r="I12" s="30"/>
      <c r="J12" s="67">
        <f t="shared" si="0"/>
        <v>0</v>
      </c>
      <c r="K12" s="68">
        <f t="shared" si="8"/>
        <v>0</v>
      </c>
      <c r="L12" s="30"/>
      <c r="M12" s="30"/>
      <c r="N12" s="30"/>
      <c r="O12" s="30"/>
      <c r="P12" s="30"/>
      <c r="Q12" s="30"/>
      <c r="R12" s="67">
        <f t="shared" si="1"/>
        <v>0</v>
      </c>
      <c r="S12" s="68">
        <f t="shared" si="2"/>
        <v>0</v>
      </c>
      <c r="T12" s="69"/>
      <c r="U12" s="69"/>
      <c r="V12" s="69"/>
      <c r="W12" s="69"/>
      <c r="X12" s="69"/>
      <c r="Y12" s="69"/>
      <c r="Z12" s="72">
        <f t="shared" si="3"/>
        <v>0</v>
      </c>
      <c r="AA12" s="73">
        <f t="shared" si="4"/>
        <v>0</v>
      </c>
      <c r="AB12" s="69"/>
      <c r="AC12" s="69"/>
      <c r="AD12" s="69"/>
      <c r="AE12" s="69"/>
      <c r="AF12" s="69"/>
      <c r="AG12" s="69"/>
      <c r="AH12" s="72">
        <f t="shared" si="5"/>
        <v>0</v>
      </c>
      <c r="AI12" s="73">
        <f t="shared" si="6"/>
        <v>0</v>
      </c>
      <c r="AJ12" s="70">
        <f t="shared" si="9"/>
        <v>0</v>
      </c>
      <c r="AK12" s="70">
        <f t="shared" si="10"/>
        <v>0</v>
      </c>
    </row>
    <row r="13" spans="1:37" s="8" customFormat="1" ht="14.25" x14ac:dyDescent="0.2">
      <c r="A13" s="11">
        <f t="shared" si="7"/>
        <v>7</v>
      </c>
      <c r="B13" s="19" t="s">
        <v>26</v>
      </c>
      <c r="C13" s="13" t="s">
        <v>20</v>
      </c>
      <c r="D13" s="74">
        <v>23.369</v>
      </c>
      <c r="E13" s="30"/>
      <c r="F13" s="30">
        <v>22.324999999999999</v>
      </c>
      <c r="G13" s="30"/>
      <c r="H13" s="30">
        <v>20.613</v>
      </c>
      <c r="I13" s="30"/>
      <c r="J13" s="67">
        <f t="shared" si="0"/>
        <v>66.307000000000002</v>
      </c>
      <c r="K13" s="68">
        <f t="shared" si="8"/>
        <v>0</v>
      </c>
      <c r="L13" s="30">
        <v>12.407</v>
      </c>
      <c r="M13" s="30"/>
      <c r="N13" s="30">
        <v>1.2569999999999999</v>
      </c>
      <c r="O13" s="30"/>
      <c r="P13" s="30">
        <v>0.17</v>
      </c>
      <c r="Q13" s="30"/>
      <c r="R13" s="67">
        <f t="shared" si="1"/>
        <v>13.834</v>
      </c>
      <c r="S13" s="68">
        <f t="shared" si="2"/>
        <v>0</v>
      </c>
      <c r="T13" s="69">
        <v>0.104</v>
      </c>
      <c r="U13" s="69"/>
      <c r="V13" s="69">
        <v>0.104</v>
      </c>
      <c r="W13" s="69"/>
      <c r="X13" s="69">
        <v>8.6910000000000007</v>
      </c>
      <c r="Y13" s="69"/>
      <c r="Z13" s="72">
        <f t="shared" si="3"/>
        <v>8.8990000000000009</v>
      </c>
      <c r="AA13" s="73">
        <f t="shared" si="4"/>
        <v>0</v>
      </c>
      <c r="AB13" s="69">
        <v>14.689</v>
      </c>
      <c r="AC13" s="69"/>
      <c r="AD13" s="69">
        <v>14.105</v>
      </c>
      <c r="AE13" s="69"/>
      <c r="AF13" s="69">
        <v>20.992000000000001</v>
      </c>
      <c r="AG13" s="69"/>
      <c r="AH13" s="72">
        <f t="shared" si="5"/>
        <v>49.786000000000001</v>
      </c>
      <c r="AI13" s="73">
        <f t="shared" si="6"/>
        <v>0</v>
      </c>
      <c r="AJ13" s="70">
        <f t="shared" si="9"/>
        <v>138.82600000000002</v>
      </c>
      <c r="AK13" s="70">
        <f t="shared" si="10"/>
        <v>0</v>
      </c>
    </row>
    <row r="14" spans="1:37" s="8" customFormat="1" ht="14.25" x14ac:dyDescent="0.2">
      <c r="A14" s="11">
        <f t="shared" si="7"/>
        <v>8</v>
      </c>
      <c r="B14" s="19" t="s">
        <v>27</v>
      </c>
      <c r="C14" s="13" t="s">
        <v>20</v>
      </c>
      <c r="D14" s="74">
        <v>26.887</v>
      </c>
      <c r="E14" s="30"/>
      <c r="F14" s="30">
        <v>30.849</v>
      </c>
      <c r="G14" s="30"/>
      <c r="H14" s="30">
        <v>23.960999999999999</v>
      </c>
      <c r="I14" s="30"/>
      <c r="J14" s="67">
        <f t="shared" si="0"/>
        <v>81.697000000000003</v>
      </c>
      <c r="K14" s="68">
        <f t="shared" si="8"/>
        <v>0</v>
      </c>
      <c r="L14" s="30">
        <v>16.207000000000001</v>
      </c>
      <c r="M14" s="30"/>
      <c r="N14" s="30">
        <v>4.944</v>
      </c>
      <c r="O14" s="30"/>
      <c r="P14" s="30">
        <v>1.423</v>
      </c>
      <c r="Q14" s="30"/>
      <c r="R14" s="67">
        <f t="shared" si="1"/>
        <v>22.573999999999998</v>
      </c>
      <c r="S14" s="68">
        <f t="shared" si="2"/>
        <v>0</v>
      </c>
      <c r="T14" s="69">
        <v>4.835</v>
      </c>
      <c r="U14" s="69"/>
      <c r="V14" s="69">
        <v>4.1770000000000005</v>
      </c>
      <c r="W14" s="69"/>
      <c r="X14" s="69">
        <v>11.370000000000001</v>
      </c>
      <c r="Y14" s="69"/>
      <c r="Z14" s="72">
        <f t="shared" si="3"/>
        <v>20.382000000000001</v>
      </c>
      <c r="AA14" s="73">
        <f t="shared" si="4"/>
        <v>0</v>
      </c>
      <c r="AB14" s="69">
        <v>17.044</v>
      </c>
      <c r="AC14" s="69"/>
      <c r="AD14" s="69">
        <v>24.463999999999999</v>
      </c>
      <c r="AE14" s="69"/>
      <c r="AF14" s="69">
        <v>31.267999999999997</v>
      </c>
      <c r="AG14" s="69"/>
      <c r="AH14" s="72">
        <f t="shared" si="5"/>
        <v>72.775999999999996</v>
      </c>
      <c r="AI14" s="73">
        <f t="shared" si="6"/>
        <v>0</v>
      </c>
      <c r="AJ14" s="70">
        <f t="shared" si="9"/>
        <v>197.429</v>
      </c>
      <c r="AK14" s="70">
        <f t="shared" si="10"/>
        <v>0</v>
      </c>
    </row>
    <row r="15" spans="1:37" s="8" customFormat="1" ht="14.25" x14ac:dyDescent="0.2">
      <c r="A15" s="11">
        <f t="shared" si="7"/>
        <v>9</v>
      </c>
      <c r="B15" s="19" t="s">
        <v>28</v>
      </c>
      <c r="C15" s="13" t="s">
        <v>20</v>
      </c>
      <c r="D15" s="74"/>
      <c r="E15" s="30"/>
      <c r="F15" s="30">
        <v>0.03</v>
      </c>
      <c r="G15" s="30"/>
      <c r="H15" s="30"/>
      <c r="I15" s="30"/>
      <c r="J15" s="67">
        <f t="shared" si="0"/>
        <v>0.03</v>
      </c>
      <c r="K15" s="68">
        <f t="shared" si="8"/>
        <v>0</v>
      </c>
      <c r="L15" s="30"/>
      <c r="M15" s="30"/>
      <c r="N15" s="30">
        <v>0.03</v>
      </c>
      <c r="O15" s="30"/>
      <c r="P15" s="30">
        <v>4.2000000000000003E-2</v>
      </c>
      <c r="Q15" s="30"/>
      <c r="R15" s="67">
        <f t="shared" si="1"/>
        <v>7.2000000000000008E-2</v>
      </c>
      <c r="S15" s="68">
        <f t="shared" si="2"/>
        <v>0</v>
      </c>
      <c r="T15" s="69">
        <v>6.0000000000000001E-3</v>
      </c>
      <c r="U15" s="69"/>
      <c r="V15" s="69">
        <v>2.4E-2</v>
      </c>
      <c r="W15" s="69"/>
      <c r="X15" s="69"/>
      <c r="Y15" s="69"/>
      <c r="Z15" s="72">
        <f t="shared" si="3"/>
        <v>0.03</v>
      </c>
      <c r="AA15" s="73">
        <f t="shared" si="4"/>
        <v>0</v>
      </c>
      <c r="AB15" s="69"/>
      <c r="AC15" s="69"/>
      <c r="AD15" s="69">
        <v>2.8000000000000001E-2</v>
      </c>
      <c r="AE15" s="69"/>
      <c r="AF15" s="69">
        <v>5.6000000000000001E-2</v>
      </c>
      <c r="AG15" s="69"/>
      <c r="AH15" s="72">
        <f t="shared" si="5"/>
        <v>8.4000000000000005E-2</v>
      </c>
      <c r="AI15" s="73">
        <f t="shared" si="6"/>
        <v>0</v>
      </c>
      <c r="AJ15" s="70">
        <f t="shared" si="9"/>
        <v>0.21600000000000003</v>
      </c>
      <c r="AK15" s="70">
        <f t="shared" si="10"/>
        <v>0</v>
      </c>
    </row>
    <row r="16" spans="1:37" s="8" customFormat="1" ht="14.25" x14ac:dyDescent="0.2">
      <c r="A16" s="11">
        <f t="shared" si="7"/>
        <v>10</v>
      </c>
      <c r="B16" s="19" t="s">
        <v>29</v>
      </c>
      <c r="C16" s="13" t="s">
        <v>20</v>
      </c>
      <c r="D16" s="74"/>
      <c r="E16" s="30"/>
      <c r="F16" s="30"/>
      <c r="G16" s="30"/>
      <c r="H16" s="30"/>
      <c r="I16" s="30"/>
      <c r="J16" s="67">
        <f t="shared" si="0"/>
        <v>0</v>
      </c>
      <c r="K16" s="68">
        <f t="shared" si="8"/>
        <v>0</v>
      </c>
      <c r="L16" s="30"/>
      <c r="M16" s="30"/>
      <c r="N16" s="30"/>
      <c r="O16" s="30"/>
      <c r="P16" s="30"/>
      <c r="Q16" s="30"/>
      <c r="R16" s="67">
        <f t="shared" si="1"/>
        <v>0</v>
      </c>
      <c r="S16" s="68">
        <f t="shared" si="2"/>
        <v>0</v>
      </c>
      <c r="T16" s="69"/>
      <c r="U16" s="69"/>
      <c r="V16" s="69"/>
      <c r="W16" s="69"/>
      <c r="X16" s="69"/>
      <c r="Y16" s="69"/>
      <c r="Z16" s="72">
        <f t="shared" si="3"/>
        <v>0</v>
      </c>
      <c r="AA16" s="73">
        <f t="shared" si="4"/>
        <v>0</v>
      </c>
      <c r="AB16" s="69"/>
      <c r="AC16" s="69"/>
      <c r="AD16" s="69"/>
      <c r="AE16" s="69"/>
      <c r="AF16" s="69"/>
      <c r="AG16" s="69"/>
      <c r="AH16" s="72">
        <f t="shared" si="5"/>
        <v>0</v>
      </c>
      <c r="AI16" s="73">
        <f t="shared" si="6"/>
        <v>0</v>
      </c>
      <c r="AJ16" s="70">
        <f t="shared" si="9"/>
        <v>0</v>
      </c>
      <c r="AK16" s="70">
        <f t="shared" si="10"/>
        <v>0</v>
      </c>
    </row>
    <row r="17" spans="1:37" s="8" customFormat="1" ht="14.25" x14ac:dyDescent="0.2">
      <c r="A17" s="11">
        <f t="shared" si="7"/>
        <v>11</v>
      </c>
      <c r="B17" s="12" t="s">
        <v>30</v>
      </c>
      <c r="C17" s="13" t="s">
        <v>20</v>
      </c>
      <c r="D17" s="74">
        <v>34.576000000000001</v>
      </c>
      <c r="E17" s="30"/>
      <c r="F17" s="30">
        <v>34.372999999999998</v>
      </c>
      <c r="G17" s="30"/>
      <c r="H17" s="30">
        <v>30.033000000000001</v>
      </c>
      <c r="I17" s="30"/>
      <c r="J17" s="67">
        <f t="shared" si="0"/>
        <v>98.981999999999999</v>
      </c>
      <c r="K17" s="68">
        <f t="shared" si="8"/>
        <v>0</v>
      </c>
      <c r="L17" s="30">
        <v>18.699000000000002</v>
      </c>
      <c r="M17" s="30"/>
      <c r="N17" s="30">
        <v>7.8380000000000001</v>
      </c>
      <c r="O17" s="30"/>
      <c r="P17" s="30">
        <v>0.2</v>
      </c>
      <c r="Q17" s="30"/>
      <c r="R17" s="67">
        <f t="shared" si="1"/>
        <v>26.737000000000002</v>
      </c>
      <c r="S17" s="68">
        <f t="shared" si="2"/>
        <v>0</v>
      </c>
      <c r="T17" s="69"/>
      <c r="U17" s="69"/>
      <c r="V17" s="69"/>
      <c r="W17" s="69"/>
      <c r="X17" s="69">
        <v>6.7889999999999997</v>
      </c>
      <c r="Y17" s="69"/>
      <c r="Z17" s="72">
        <f t="shared" si="3"/>
        <v>6.7889999999999997</v>
      </c>
      <c r="AA17" s="73">
        <f t="shared" si="4"/>
        <v>0</v>
      </c>
      <c r="AB17" s="69">
        <v>13.818</v>
      </c>
      <c r="AC17" s="69"/>
      <c r="AD17" s="69">
        <v>22.077999999999999</v>
      </c>
      <c r="AE17" s="69"/>
      <c r="AF17" s="69">
        <v>25.437999999999999</v>
      </c>
      <c r="AG17" s="69"/>
      <c r="AH17" s="72">
        <f t="shared" si="5"/>
        <v>61.334000000000003</v>
      </c>
      <c r="AI17" s="73">
        <f t="shared" si="6"/>
        <v>0</v>
      </c>
      <c r="AJ17" s="70">
        <f t="shared" si="9"/>
        <v>193.84199999999998</v>
      </c>
      <c r="AK17" s="70">
        <f t="shared" si="10"/>
        <v>0</v>
      </c>
    </row>
    <row r="18" spans="1:37" s="8" customFormat="1" ht="14.25" x14ac:dyDescent="0.2">
      <c r="A18" s="11">
        <f t="shared" si="7"/>
        <v>12</v>
      </c>
      <c r="B18" s="12" t="s">
        <v>31</v>
      </c>
      <c r="C18" s="13" t="s">
        <v>20</v>
      </c>
      <c r="D18" s="74">
        <v>15.278</v>
      </c>
      <c r="E18" s="30"/>
      <c r="F18" s="30">
        <v>14.398</v>
      </c>
      <c r="G18" s="30"/>
      <c r="H18" s="30">
        <v>10.521000000000001</v>
      </c>
      <c r="I18" s="30"/>
      <c r="J18" s="67">
        <f t="shared" si="0"/>
        <v>40.197000000000003</v>
      </c>
      <c r="K18" s="68">
        <f t="shared" si="8"/>
        <v>0</v>
      </c>
      <c r="L18" s="30">
        <v>6.25</v>
      </c>
      <c r="M18" s="30"/>
      <c r="N18" s="30">
        <v>3.004</v>
      </c>
      <c r="O18" s="30"/>
      <c r="P18" s="30">
        <v>0.32900000000000001</v>
      </c>
      <c r="Q18" s="30"/>
      <c r="R18" s="67">
        <f t="shared" si="1"/>
        <v>9.5830000000000002</v>
      </c>
      <c r="S18" s="68">
        <f t="shared" si="2"/>
        <v>0</v>
      </c>
      <c r="T18" s="69">
        <v>0.47299999999999998</v>
      </c>
      <c r="U18" s="69"/>
      <c r="V18" s="69"/>
      <c r="W18" s="69"/>
      <c r="X18" s="69">
        <v>2.7480000000000002</v>
      </c>
      <c r="Y18" s="69"/>
      <c r="Z18" s="72">
        <f t="shared" si="3"/>
        <v>3.2210000000000001</v>
      </c>
      <c r="AA18" s="73">
        <f t="shared" si="4"/>
        <v>0</v>
      </c>
      <c r="AB18" s="69">
        <v>6.931</v>
      </c>
      <c r="AC18" s="69"/>
      <c r="AD18" s="69">
        <v>8.1820000000000004</v>
      </c>
      <c r="AE18" s="69"/>
      <c r="AF18" s="69">
        <v>16.155999999999999</v>
      </c>
      <c r="AG18" s="69"/>
      <c r="AH18" s="72">
        <f t="shared" si="5"/>
        <v>31.268999999999998</v>
      </c>
      <c r="AI18" s="73">
        <f t="shared" si="6"/>
        <v>0</v>
      </c>
      <c r="AJ18" s="70">
        <f t="shared" si="9"/>
        <v>84.27000000000001</v>
      </c>
      <c r="AK18" s="70">
        <f t="shared" si="10"/>
        <v>0</v>
      </c>
    </row>
    <row r="19" spans="1:37" s="8" customFormat="1" ht="14.25" x14ac:dyDescent="0.2">
      <c r="A19" s="11">
        <f t="shared" si="7"/>
        <v>13</v>
      </c>
      <c r="B19" s="12" t="s">
        <v>32</v>
      </c>
      <c r="C19" s="13" t="s">
        <v>20</v>
      </c>
      <c r="D19" s="74">
        <v>54.328000000000003</v>
      </c>
      <c r="E19" s="30"/>
      <c r="F19" s="30">
        <v>58.911999999999999</v>
      </c>
      <c r="G19" s="30"/>
      <c r="H19" s="30">
        <v>47.823999999999998</v>
      </c>
      <c r="I19" s="30"/>
      <c r="J19" s="67">
        <f t="shared" si="0"/>
        <v>161.06400000000002</v>
      </c>
      <c r="K19" s="68">
        <f t="shared" si="8"/>
        <v>0</v>
      </c>
      <c r="L19" s="30">
        <v>34.058</v>
      </c>
      <c r="M19" s="30"/>
      <c r="N19" s="30">
        <v>10.492000000000001</v>
      </c>
      <c r="O19" s="30"/>
      <c r="P19" s="30">
        <v>1.204</v>
      </c>
      <c r="Q19" s="30"/>
      <c r="R19" s="67">
        <f t="shared" si="1"/>
        <v>45.753999999999998</v>
      </c>
      <c r="S19" s="68">
        <f t="shared" si="2"/>
        <v>0</v>
      </c>
      <c r="T19" s="69">
        <v>2.1379999999999999</v>
      </c>
      <c r="U19" s="69"/>
      <c r="V19" s="69">
        <v>1.6339999999999999</v>
      </c>
      <c r="W19" s="69"/>
      <c r="X19" s="69">
        <v>16.855</v>
      </c>
      <c r="Y19" s="69"/>
      <c r="Z19" s="72">
        <f t="shared" si="3"/>
        <v>20.626999999999999</v>
      </c>
      <c r="AA19" s="73">
        <f t="shared" si="4"/>
        <v>0</v>
      </c>
      <c r="AB19" s="69">
        <v>29.725999999999999</v>
      </c>
      <c r="AC19" s="69"/>
      <c r="AD19" s="69">
        <v>39.784999999999997</v>
      </c>
      <c r="AE19" s="69"/>
      <c r="AF19" s="69">
        <v>62.741</v>
      </c>
      <c r="AG19" s="69"/>
      <c r="AH19" s="72">
        <f t="shared" si="5"/>
        <v>132.25200000000001</v>
      </c>
      <c r="AI19" s="73">
        <f t="shared" si="6"/>
        <v>0</v>
      </c>
      <c r="AJ19" s="70">
        <f t="shared" si="9"/>
        <v>359.697</v>
      </c>
      <c r="AK19" s="70">
        <f t="shared" si="10"/>
        <v>0</v>
      </c>
    </row>
    <row r="20" spans="1:37" s="8" customFormat="1" ht="14.25" x14ac:dyDescent="0.2">
      <c r="A20" s="11">
        <f t="shared" si="7"/>
        <v>14</v>
      </c>
      <c r="B20" s="12" t="s">
        <v>33</v>
      </c>
      <c r="C20" s="13" t="s">
        <v>20</v>
      </c>
      <c r="D20" s="74">
        <v>7.7050000000000001</v>
      </c>
      <c r="E20" s="30"/>
      <c r="F20" s="30">
        <v>6.6059999999999999</v>
      </c>
      <c r="G20" s="30"/>
      <c r="H20" s="30">
        <v>5.117</v>
      </c>
      <c r="I20" s="30"/>
      <c r="J20" s="67">
        <f t="shared" si="0"/>
        <v>19.428000000000001</v>
      </c>
      <c r="K20" s="68">
        <f t="shared" si="8"/>
        <v>0</v>
      </c>
      <c r="L20" s="30">
        <v>3.262</v>
      </c>
      <c r="M20" s="30"/>
      <c r="N20" s="30">
        <v>4.0919999999999996</v>
      </c>
      <c r="O20" s="30"/>
      <c r="P20" s="30">
        <v>2.5960000000000001</v>
      </c>
      <c r="Q20" s="30"/>
      <c r="R20" s="67">
        <f t="shared" si="1"/>
        <v>9.9499999999999993</v>
      </c>
      <c r="S20" s="68">
        <f t="shared" si="2"/>
        <v>0</v>
      </c>
      <c r="T20" s="69">
        <v>1.1419999999999999</v>
      </c>
      <c r="U20" s="69"/>
      <c r="V20" s="69">
        <v>2.448</v>
      </c>
      <c r="W20" s="69"/>
      <c r="X20" s="69">
        <v>3.6360000000000001</v>
      </c>
      <c r="Y20" s="69"/>
      <c r="Z20" s="72">
        <f t="shared" si="3"/>
        <v>7.226</v>
      </c>
      <c r="AA20" s="73">
        <f t="shared" si="4"/>
        <v>0</v>
      </c>
      <c r="AB20" s="69">
        <v>4.7089999999999996</v>
      </c>
      <c r="AC20" s="69"/>
      <c r="AD20" s="69">
        <v>4.2080000000000002</v>
      </c>
      <c r="AE20" s="69"/>
      <c r="AF20" s="69">
        <v>7.0469999999999997</v>
      </c>
      <c r="AG20" s="69"/>
      <c r="AH20" s="72">
        <f t="shared" si="5"/>
        <v>15.963999999999999</v>
      </c>
      <c r="AI20" s="73">
        <f t="shared" si="6"/>
        <v>0</v>
      </c>
      <c r="AJ20" s="70">
        <f t="shared" si="9"/>
        <v>52.567999999999998</v>
      </c>
      <c r="AK20" s="70">
        <f t="shared" si="10"/>
        <v>0</v>
      </c>
    </row>
    <row r="21" spans="1:37" s="8" customFormat="1" ht="14.25" x14ac:dyDescent="0.2">
      <c r="A21" s="11">
        <f t="shared" si="7"/>
        <v>15</v>
      </c>
      <c r="B21" s="12" t="s">
        <v>34</v>
      </c>
      <c r="C21" s="13" t="s">
        <v>20</v>
      </c>
      <c r="D21" s="74">
        <v>40.180999999999997</v>
      </c>
      <c r="E21" s="30"/>
      <c r="F21" s="30">
        <v>36.664999999999999</v>
      </c>
      <c r="G21" s="30"/>
      <c r="H21" s="30">
        <v>35.026000000000003</v>
      </c>
      <c r="I21" s="30"/>
      <c r="J21" s="67">
        <f t="shared" si="0"/>
        <v>111.87200000000001</v>
      </c>
      <c r="K21" s="68">
        <f t="shared" si="8"/>
        <v>0</v>
      </c>
      <c r="L21" s="30">
        <v>22.459</v>
      </c>
      <c r="M21" s="30"/>
      <c r="N21" s="30">
        <v>9.0690000000000008</v>
      </c>
      <c r="O21" s="30"/>
      <c r="P21" s="30">
        <v>3.4089999999999998</v>
      </c>
      <c r="Q21" s="30"/>
      <c r="R21" s="67">
        <f t="shared" si="1"/>
        <v>34.936999999999998</v>
      </c>
      <c r="S21" s="68">
        <f t="shared" si="2"/>
        <v>0</v>
      </c>
      <c r="T21" s="69">
        <v>6</v>
      </c>
      <c r="U21" s="69"/>
      <c r="V21" s="69">
        <v>6</v>
      </c>
      <c r="W21" s="69"/>
      <c r="X21" s="69">
        <v>18.431999999999999</v>
      </c>
      <c r="Y21" s="69"/>
      <c r="Z21" s="72">
        <f t="shared" si="3"/>
        <v>30.431999999999999</v>
      </c>
      <c r="AA21" s="73">
        <f t="shared" si="4"/>
        <v>0</v>
      </c>
      <c r="AB21" s="69">
        <v>26.074000000000002</v>
      </c>
      <c r="AC21" s="69"/>
      <c r="AD21" s="69"/>
      <c r="AE21" s="69"/>
      <c r="AF21" s="69"/>
      <c r="AG21" s="69"/>
      <c r="AH21" s="72">
        <f t="shared" si="5"/>
        <v>26.074000000000002</v>
      </c>
      <c r="AI21" s="73">
        <f t="shared" si="6"/>
        <v>0</v>
      </c>
      <c r="AJ21" s="70">
        <f t="shared" si="9"/>
        <v>203.31500000000003</v>
      </c>
      <c r="AK21" s="70">
        <f t="shared" si="10"/>
        <v>0</v>
      </c>
    </row>
    <row r="22" spans="1:37" s="8" customFormat="1" ht="14.25" x14ac:dyDescent="0.2">
      <c r="A22" s="11">
        <f t="shared" si="7"/>
        <v>16</v>
      </c>
      <c r="B22" s="12" t="s">
        <v>35</v>
      </c>
      <c r="C22" s="13" t="s">
        <v>20</v>
      </c>
      <c r="D22" s="74">
        <v>4.5359999999999996</v>
      </c>
      <c r="E22" s="30"/>
      <c r="F22" s="30">
        <v>4.8</v>
      </c>
      <c r="G22" s="30"/>
      <c r="H22" s="30">
        <v>3.5960000000000001</v>
      </c>
      <c r="I22" s="30"/>
      <c r="J22" s="67">
        <f t="shared" si="0"/>
        <v>12.931999999999999</v>
      </c>
      <c r="K22" s="68">
        <f t="shared" si="8"/>
        <v>0</v>
      </c>
      <c r="L22" s="30">
        <v>1.893</v>
      </c>
      <c r="M22" s="30"/>
      <c r="N22" s="30"/>
      <c r="O22" s="30"/>
      <c r="P22" s="30"/>
      <c r="Q22" s="30"/>
      <c r="R22" s="67">
        <f t="shared" si="1"/>
        <v>1.893</v>
      </c>
      <c r="S22" s="68">
        <f t="shared" si="2"/>
        <v>0</v>
      </c>
      <c r="T22" s="69"/>
      <c r="U22" s="69"/>
      <c r="V22" s="69"/>
      <c r="W22" s="69"/>
      <c r="X22" s="69">
        <v>1.6220000000000001</v>
      </c>
      <c r="Y22" s="69"/>
      <c r="Z22" s="72">
        <f t="shared" si="3"/>
        <v>1.6220000000000001</v>
      </c>
      <c r="AA22" s="73">
        <f t="shared" si="4"/>
        <v>0</v>
      </c>
      <c r="AB22" s="69">
        <v>6.2320000000000002</v>
      </c>
      <c r="AC22" s="69"/>
      <c r="AD22" s="69">
        <v>8.2940000000000005</v>
      </c>
      <c r="AE22" s="69"/>
      <c r="AF22" s="69">
        <v>8.4309999999999992</v>
      </c>
      <c r="AG22" s="69"/>
      <c r="AH22" s="72">
        <f t="shared" si="5"/>
        <v>22.957000000000001</v>
      </c>
      <c r="AI22" s="73">
        <f t="shared" si="6"/>
        <v>0</v>
      </c>
      <c r="AJ22" s="70">
        <f t="shared" si="9"/>
        <v>39.403999999999996</v>
      </c>
      <c r="AK22" s="70">
        <f t="shared" si="10"/>
        <v>0</v>
      </c>
    </row>
    <row r="23" spans="1:37" s="8" customFormat="1" ht="14.25" x14ac:dyDescent="0.2">
      <c r="A23" s="11">
        <f t="shared" si="7"/>
        <v>17</v>
      </c>
      <c r="B23" s="12" t="s">
        <v>36</v>
      </c>
      <c r="C23" s="13" t="s">
        <v>20</v>
      </c>
      <c r="D23" s="74">
        <v>8.9640000000000004</v>
      </c>
      <c r="E23" s="30"/>
      <c r="F23" s="30">
        <v>8.84</v>
      </c>
      <c r="G23" s="30"/>
      <c r="H23" s="30">
        <v>7.8</v>
      </c>
      <c r="I23" s="30"/>
      <c r="J23" s="67">
        <f t="shared" si="0"/>
        <v>25.604000000000003</v>
      </c>
      <c r="K23" s="68">
        <f t="shared" si="8"/>
        <v>0</v>
      </c>
      <c r="L23" s="30">
        <v>4.47</v>
      </c>
      <c r="M23" s="30"/>
      <c r="N23" s="30">
        <v>1.5649999999999999</v>
      </c>
      <c r="O23" s="30"/>
      <c r="P23" s="30">
        <v>0.19900000000000001</v>
      </c>
      <c r="Q23" s="30"/>
      <c r="R23" s="67">
        <f t="shared" si="1"/>
        <v>6.234</v>
      </c>
      <c r="S23" s="68">
        <f t="shared" si="2"/>
        <v>0</v>
      </c>
      <c r="T23" s="69">
        <v>0.28599999999999998</v>
      </c>
      <c r="U23" s="69"/>
      <c r="V23" s="69">
        <v>0.27900000000000003</v>
      </c>
      <c r="W23" s="69"/>
      <c r="X23" s="69">
        <v>1.4410000000000001</v>
      </c>
      <c r="Y23" s="69"/>
      <c r="Z23" s="72">
        <f t="shared" si="3"/>
        <v>2.0060000000000002</v>
      </c>
      <c r="AA23" s="73">
        <f t="shared" si="4"/>
        <v>0</v>
      </c>
      <c r="AB23" s="69">
        <v>4.2169999999999996</v>
      </c>
      <c r="AC23" s="69"/>
      <c r="AD23" s="69">
        <v>6.8620000000000001</v>
      </c>
      <c r="AE23" s="69"/>
      <c r="AF23" s="69">
        <v>8.0690000000000008</v>
      </c>
      <c r="AG23" s="69"/>
      <c r="AH23" s="72">
        <f t="shared" si="5"/>
        <v>19.148000000000003</v>
      </c>
      <c r="AI23" s="73">
        <f t="shared" si="6"/>
        <v>0</v>
      </c>
      <c r="AJ23" s="70">
        <f t="shared" si="9"/>
        <v>52.992000000000004</v>
      </c>
      <c r="AK23" s="70">
        <f t="shared" si="10"/>
        <v>0</v>
      </c>
    </row>
    <row r="24" spans="1:37" s="8" customFormat="1" ht="14.25" x14ac:dyDescent="0.2">
      <c r="A24" s="11">
        <f t="shared" si="7"/>
        <v>18</v>
      </c>
      <c r="B24" s="12" t="s">
        <v>37</v>
      </c>
      <c r="C24" s="13" t="s">
        <v>20</v>
      </c>
      <c r="D24" s="74">
        <v>43.658999999999999</v>
      </c>
      <c r="E24" s="30"/>
      <c r="F24" s="30">
        <v>44.148000000000003</v>
      </c>
      <c r="G24" s="30"/>
      <c r="H24" s="30">
        <v>43.537999999999997</v>
      </c>
      <c r="I24" s="30"/>
      <c r="J24" s="67">
        <f t="shared" si="0"/>
        <v>131.345</v>
      </c>
      <c r="K24" s="68">
        <f t="shared" si="8"/>
        <v>0</v>
      </c>
      <c r="L24" s="30">
        <v>36.344999999999999</v>
      </c>
      <c r="M24" s="30"/>
      <c r="N24" s="30">
        <v>5.8109999999999999</v>
      </c>
      <c r="O24" s="30"/>
      <c r="P24" s="30"/>
      <c r="Q24" s="30"/>
      <c r="R24" s="67">
        <f t="shared" si="1"/>
        <v>42.155999999999999</v>
      </c>
      <c r="S24" s="68">
        <f t="shared" si="2"/>
        <v>0</v>
      </c>
      <c r="T24" s="69"/>
      <c r="U24" s="69"/>
      <c r="V24" s="69"/>
      <c r="W24" s="69"/>
      <c r="X24" s="69">
        <v>3.8849999999999998</v>
      </c>
      <c r="Y24" s="69"/>
      <c r="Z24" s="72">
        <f t="shared" si="3"/>
        <v>3.8849999999999998</v>
      </c>
      <c r="AA24" s="73">
        <f t="shared" si="4"/>
        <v>0</v>
      </c>
      <c r="AB24" s="69">
        <v>16.097000000000001</v>
      </c>
      <c r="AC24" s="69"/>
      <c r="AD24" s="69">
        <v>16.625</v>
      </c>
      <c r="AE24" s="69"/>
      <c r="AF24" s="69">
        <v>30.622</v>
      </c>
      <c r="AG24" s="69"/>
      <c r="AH24" s="72">
        <f t="shared" si="5"/>
        <v>63.344000000000001</v>
      </c>
      <c r="AI24" s="73">
        <f t="shared" si="6"/>
        <v>0</v>
      </c>
      <c r="AJ24" s="70">
        <f t="shared" si="9"/>
        <v>240.73</v>
      </c>
      <c r="AK24" s="70">
        <f t="shared" si="10"/>
        <v>0</v>
      </c>
    </row>
    <row r="25" spans="1:37" s="8" customFormat="1" ht="14.25" x14ac:dyDescent="0.2">
      <c r="A25" s="11">
        <f t="shared" si="7"/>
        <v>19</v>
      </c>
      <c r="B25" s="12" t="s">
        <v>38</v>
      </c>
      <c r="C25" s="13" t="s">
        <v>20</v>
      </c>
      <c r="D25" s="74">
        <v>0.31</v>
      </c>
      <c r="E25" s="30"/>
      <c r="F25" s="30">
        <v>0.90700000000000003</v>
      </c>
      <c r="G25" s="30"/>
      <c r="H25" s="30">
        <v>0.32400000000000001</v>
      </c>
      <c r="I25" s="30"/>
      <c r="J25" s="67">
        <f t="shared" si="0"/>
        <v>1.5410000000000001</v>
      </c>
      <c r="K25" s="68">
        <f t="shared" si="8"/>
        <v>0</v>
      </c>
      <c r="L25" s="30">
        <v>0.17</v>
      </c>
      <c r="M25" s="30"/>
      <c r="N25" s="30"/>
      <c r="O25" s="30"/>
      <c r="P25" s="30"/>
      <c r="Q25" s="30"/>
      <c r="R25" s="67">
        <f t="shared" si="1"/>
        <v>0.17</v>
      </c>
      <c r="S25" s="68">
        <f t="shared" si="2"/>
        <v>0</v>
      </c>
      <c r="T25" s="69"/>
      <c r="U25" s="69"/>
      <c r="V25" s="69"/>
      <c r="W25" s="69"/>
      <c r="X25" s="69"/>
      <c r="Y25" s="69"/>
      <c r="Z25" s="72">
        <f t="shared" si="3"/>
        <v>0</v>
      </c>
      <c r="AA25" s="73">
        <f t="shared" si="4"/>
        <v>0</v>
      </c>
      <c r="AB25" s="69">
        <v>0.26</v>
      </c>
      <c r="AC25" s="69"/>
      <c r="AD25" s="69">
        <v>1.0580000000000001</v>
      </c>
      <c r="AE25" s="69"/>
      <c r="AF25" s="69">
        <v>1.423</v>
      </c>
      <c r="AG25" s="69"/>
      <c r="AH25" s="72">
        <f t="shared" si="5"/>
        <v>2.7410000000000001</v>
      </c>
      <c r="AI25" s="73">
        <f t="shared" si="6"/>
        <v>0</v>
      </c>
      <c r="AJ25" s="70">
        <f t="shared" si="9"/>
        <v>4.452</v>
      </c>
      <c r="AK25" s="70">
        <f t="shared" si="10"/>
        <v>0</v>
      </c>
    </row>
    <row r="26" spans="1:37" s="8" customFormat="1" ht="14.25" x14ac:dyDescent="0.2">
      <c r="A26" s="11">
        <f t="shared" si="7"/>
        <v>20</v>
      </c>
      <c r="B26" s="12" t="s">
        <v>39</v>
      </c>
      <c r="C26" s="13" t="s">
        <v>20</v>
      </c>
      <c r="D26" s="74">
        <v>19.881</v>
      </c>
      <c r="E26" s="30"/>
      <c r="F26" s="30">
        <v>21.98</v>
      </c>
      <c r="G26" s="30"/>
      <c r="H26" s="30">
        <v>19.068999999999999</v>
      </c>
      <c r="I26" s="30"/>
      <c r="J26" s="67">
        <f t="shared" si="0"/>
        <v>60.930000000000007</v>
      </c>
      <c r="K26" s="68">
        <f t="shared" si="8"/>
        <v>0</v>
      </c>
      <c r="L26" s="30">
        <v>13.028</v>
      </c>
      <c r="M26" s="30"/>
      <c r="N26" s="30">
        <v>3.5049999999999999</v>
      </c>
      <c r="O26" s="30"/>
      <c r="P26" s="30"/>
      <c r="Q26" s="30"/>
      <c r="R26" s="67">
        <f t="shared" si="1"/>
        <v>16.533000000000001</v>
      </c>
      <c r="S26" s="68">
        <f t="shared" si="2"/>
        <v>0</v>
      </c>
      <c r="T26" s="69"/>
      <c r="U26" s="69"/>
      <c r="V26" s="69"/>
      <c r="W26" s="69"/>
      <c r="X26" s="69">
        <v>5.8120000000000003</v>
      </c>
      <c r="Y26" s="69"/>
      <c r="Z26" s="72">
        <f t="shared" si="3"/>
        <v>5.8120000000000003</v>
      </c>
      <c r="AA26" s="73">
        <f t="shared" si="4"/>
        <v>0</v>
      </c>
      <c r="AB26" s="69">
        <v>7.7949999999999999</v>
      </c>
      <c r="AC26" s="69"/>
      <c r="AD26" s="69">
        <v>8.3919999999999995</v>
      </c>
      <c r="AE26" s="69"/>
      <c r="AF26" s="69">
        <v>11.21</v>
      </c>
      <c r="AG26" s="69"/>
      <c r="AH26" s="72">
        <f t="shared" si="5"/>
        <v>27.396999999999998</v>
      </c>
      <c r="AI26" s="73">
        <f t="shared" si="6"/>
        <v>0</v>
      </c>
      <c r="AJ26" s="70">
        <f t="shared" si="9"/>
        <v>110.672</v>
      </c>
      <c r="AK26" s="70">
        <f t="shared" si="10"/>
        <v>0</v>
      </c>
    </row>
    <row r="27" spans="1:37" s="8" customFormat="1" ht="14.25" x14ac:dyDescent="0.2">
      <c r="A27" s="11">
        <f t="shared" si="7"/>
        <v>21</v>
      </c>
      <c r="B27" s="12" t="s">
        <v>40</v>
      </c>
      <c r="C27" s="13" t="s">
        <v>20</v>
      </c>
      <c r="D27" s="74">
        <v>19.039000000000001</v>
      </c>
      <c r="E27" s="30"/>
      <c r="F27" s="30">
        <v>18.829000000000001</v>
      </c>
      <c r="G27" s="30"/>
      <c r="H27" s="30">
        <v>14.053000000000001</v>
      </c>
      <c r="I27" s="30"/>
      <c r="J27" s="67">
        <f t="shared" si="0"/>
        <v>51.921000000000006</v>
      </c>
      <c r="K27" s="68">
        <f t="shared" si="8"/>
        <v>0</v>
      </c>
      <c r="L27" s="30">
        <v>11.372999999999999</v>
      </c>
      <c r="M27" s="30"/>
      <c r="N27" s="30">
        <v>5.6130000000000004</v>
      </c>
      <c r="O27" s="30"/>
      <c r="P27" s="30"/>
      <c r="Q27" s="30"/>
      <c r="R27" s="67">
        <f t="shared" si="1"/>
        <v>16.986000000000001</v>
      </c>
      <c r="S27" s="68">
        <f t="shared" si="2"/>
        <v>0</v>
      </c>
      <c r="T27" s="69">
        <v>0.55400000000000005</v>
      </c>
      <c r="U27" s="69"/>
      <c r="V27" s="69">
        <v>0.38900000000000001</v>
      </c>
      <c r="W27" s="69"/>
      <c r="X27" s="69">
        <v>2.5009999999999999</v>
      </c>
      <c r="Y27" s="69"/>
      <c r="Z27" s="72">
        <f t="shared" si="3"/>
        <v>3.444</v>
      </c>
      <c r="AA27" s="73">
        <f t="shared" si="4"/>
        <v>0</v>
      </c>
      <c r="AB27" s="69">
        <v>8.3680000000000003</v>
      </c>
      <c r="AC27" s="69"/>
      <c r="AD27" s="69">
        <v>17.459</v>
      </c>
      <c r="AE27" s="69"/>
      <c r="AF27" s="69">
        <v>28.536999999999999</v>
      </c>
      <c r="AG27" s="69"/>
      <c r="AH27" s="72">
        <f t="shared" si="5"/>
        <v>54.363999999999997</v>
      </c>
      <c r="AI27" s="73">
        <f t="shared" si="6"/>
        <v>0</v>
      </c>
      <c r="AJ27" s="70">
        <f t="shared" si="9"/>
        <v>126.715</v>
      </c>
      <c r="AK27" s="70">
        <f t="shared" si="10"/>
        <v>0</v>
      </c>
    </row>
    <row r="28" spans="1:37" s="8" customFormat="1" ht="14.25" x14ac:dyDescent="0.2">
      <c r="A28" s="11">
        <f t="shared" si="7"/>
        <v>22</v>
      </c>
      <c r="B28" s="12" t="s">
        <v>41</v>
      </c>
      <c r="C28" s="13" t="s">
        <v>20</v>
      </c>
      <c r="D28" s="74">
        <v>24.173999999999999</v>
      </c>
      <c r="E28" s="30"/>
      <c r="F28" s="30">
        <v>28.837</v>
      </c>
      <c r="G28" s="30"/>
      <c r="H28" s="30">
        <v>21.021000000000001</v>
      </c>
      <c r="I28" s="30"/>
      <c r="J28" s="67">
        <f t="shared" si="0"/>
        <v>74.031999999999996</v>
      </c>
      <c r="K28" s="68">
        <f t="shared" si="8"/>
        <v>0</v>
      </c>
      <c r="L28" s="30">
        <v>16.751000000000001</v>
      </c>
      <c r="M28" s="30"/>
      <c r="N28" s="30">
        <v>4.0739999999999998</v>
      </c>
      <c r="O28" s="30"/>
      <c r="P28" s="30"/>
      <c r="Q28" s="30"/>
      <c r="R28" s="67">
        <f t="shared" si="1"/>
        <v>20.825000000000003</v>
      </c>
      <c r="S28" s="68">
        <f t="shared" si="2"/>
        <v>0</v>
      </c>
      <c r="T28" s="69"/>
      <c r="U28" s="69"/>
      <c r="V28" s="69"/>
      <c r="W28" s="69"/>
      <c r="X28" s="69">
        <v>6.8710000000000004</v>
      </c>
      <c r="Y28" s="69"/>
      <c r="Z28" s="72">
        <f t="shared" si="3"/>
        <v>6.8710000000000004</v>
      </c>
      <c r="AA28" s="73">
        <f t="shared" si="4"/>
        <v>0</v>
      </c>
      <c r="AB28" s="69">
        <v>15.461</v>
      </c>
      <c r="AC28" s="69"/>
      <c r="AD28" s="69">
        <v>19.523</v>
      </c>
      <c r="AE28" s="69"/>
      <c r="AF28" s="69">
        <v>24.693999999999999</v>
      </c>
      <c r="AG28" s="69"/>
      <c r="AH28" s="72">
        <f t="shared" si="5"/>
        <v>59.677999999999997</v>
      </c>
      <c r="AI28" s="73">
        <f t="shared" si="6"/>
        <v>0</v>
      </c>
      <c r="AJ28" s="70">
        <f t="shared" si="9"/>
        <v>161.40600000000001</v>
      </c>
      <c r="AK28" s="70">
        <f t="shared" si="10"/>
        <v>0</v>
      </c>
    </row>
    <row r="29" spans="1:37" s="8" customFormat="1" ht="14.25" x14ac:dyDescent="0.2">
      <c r="A29" s="11">
        <f t="shared" si="7"/>
        <v>23</v>
      </c>
      <c r="B29" s="12" t="s">
        <v>42</v>
      </c>
      <c r="C29" s="13" t="s">
        <v>20</v>
      </c>
      <c r="D29" s="74">
        <v>9.4649999999999999</v>
      </c>
      <c r="E29" s="30"/>
      <c r="F29" s="30">
        <v>13.875</v>
      </c>
      <c r="G29" s="30"/>
      <c r="H29" s="30">
        <v>6.3479999999999999</v>
      </c>
      <c r="I29" s="30"/>
      <c r="J29" s="67">
        <f t="shared" si="0"/>
        <v>29.687999999999999</v>
      </c>
      <c r="K29" s="68">
        <f t="shared" si="8"/>
        <v>0</v>
      </c>
      <c r="L29" s="30">
        <v>6.06</v>
      </c>
      <c r="M29" s="30"/>
      <c r="N29" s="30">
        <v>2.0470000000000002</v>
      </c>
      <c r="O29" s="30"/>
      <c r="P29" s="30"/>
      <c r="Q29" s="30"/>
      <c r="R29" s="67">
        <f t="shared" si="1"/>
        <v>8.1069999999999993</v>
      </c>
      <c r="S29" s="68">
        <f t="shared" si="2"/>
        <v>0</v>
      </c>
      <c r="T29" s="69"/>
      <c r="U29" s="69"/>
      <c r="V29" s="69"/>
      <c r="W29" s="69"/>
      <c r="X29" s="69">
        <v>2.52</v>
      </c>
      <c r="Y29" s="69"/>
      <c r="Z29" s="72">
        <f t="shared" si="3"/>
        <v>2.52</v>
      </c>
      <c r="AA29" s="73">
        <f t="shared" si="4"/>
        <v>0</v>
      </c>
      <c r="AB29" s="69">
        <v>4.8070000000000004</v>
      </c>
      <c r="AC29" s="69"/>
      <c r="AD29" s="69">
        <v>8.0890000000000004</v>
      </c>
      <c r="AE29" s="69"/>
      <c r="AF29" s="69">
        <v>9.9700000000000006</v>
      </c>
      <c r="AG29" s="69"/>
      <c r="AH29" s="72">
        <f t="shared" si="5"/>
        <v>22.866</v>
      </c>
      <c r="AI29" s="73">
        <f t="shared" si="6"/>
        <v>0</v>
      </c>
      <c r="AJ29" s="70">
        <f t="shared" si="9"/>
        <v>63.181000000000004</v>
      </c>
      <c r="AK29" s="70">
        <f t="shared" si="10"/>
        <v>0</v>
      </c>
    </row>
    <row r="30" spans="1:37" s="8" customFormat="1" ht="14.25" x14ac:dyDescent="0.2">
      <c r="A30" s="11">
        <f t="shared" si="7"/>
        <v>24</v>
      </c>
      <c r="B30" s="12" t="s">
        <v>43</v>
      </c>
      <c r="C30" s="13" t="s">
        <v>20</v>
      </c>
      <c r="D30" s="74">
        <v>1.671</v>
      </c>
      <c r="E30" s="30"/>
      <c r="F30" s="30">
        <v>1.302</v>
      </c>
      <c r="G30" s="30"/>
      <c r="H30" s="30">
        <v>0.88600000000000001</v>
      </c>
      <c r="I30" s="30"/>
      <c r="J30" s="67">
        <f t="shared" si="0"/>
        <v>3.859</v>
      </c>
      <c r="K30" s="68">
        <f t="shared" si="8"/>
        <v>0</v>
      </c>
      <c r="L30" s="30">
        <v>0.96299999999999997</v>
      </c>
      <c r="M30" s="30"/>
      <c r="N30" s="30">
        <v>9.7000000000000003E-2</v>
      </c>
      <c r="O30" s="30"/>
      <c r="P30" s="30"/>
      <c r="Q30" s="30"/>
      <c r="R30" s="67">
        <f t="shared" si="1"/>
        <v>1.06</v>
      </c>
      <c r="S30" s="68">
        <f t="shared" si="2"/>
        <v>0</v>
      </c>
      <c r="T30" s="69"/>
      <c r="U30" s="69"/>
      <c r="V30" s="69"/>
      <c r="W30" s="69"/>
      <c r="X30" s="69"/>
      <c r="Y30" s="69"/>
      <c r="Z30" s="72">
        <f t="shared" si="3"/>
        <v>0</v>
      </c>
      <c r="AA30" s="73">
        <f t="shared" si="4"/>
        <v>0</v>
      </c>
      <c r="AB30" s="69">
        <v>0.39700000000000002</v>
      </c>
      <c r="AC30" s="69"/>
      <c r="AD30" s="69">
        <v>1.258</v>
      </c>
      <c r="AE30" s="69"/>
      <c r="AF30" s="69">
        <v>0.83799999999999997</v>
      </c>
      <c r="AG30" s="69"/>
      <c r="AH30" s="72">
        <f t="shared" si="5"/>
        <v>2.4929999999999999</v>
      </c>
      <c r="AI30" s="73">
        <f t="shared" si="6"/>
        <v>0</v>
      </c>
      <c r="AJ30" s="70">
        <f t="shared" si="9"/>
        <v>7.4120000000000008</v>
      </c>
      <c r="AK30" s="70">
        <f t="shared" si="10"/>
        <v>0</v>
      </c>
    </row>
    <row r="31" spans="1:37" s="8" customFormat="1" ht="14.25" x14ac:dyDescent="0.2">
      <c r="A31" s="11">
        <f t="shared" si="7"/>
        <v>25</v>
      </c>
      <c r="B31" s="12" t="s">
        <v>44</v>
      </c>
      <c r="C31" s="13" t="s">
        <v>20</v>
      </c>
      <c r="D31" s="74"/>
      <c r="E31" s="30"/>
      <c r="F31" s="30"/>
      <c r="G31" s="30"/>
      <c r="H31" s="30"/>
      <c r="I31" s="30"/>
      <c r="J31" s="67">
        <f t="shared" si="0"/>
        <v>0</v>
      </c>
      <c r="K31" s="68">
        <f t="shared" si="8"/>
        <v>0</v>
      </c>
      <c r="L31" s="30"/>
      <c r="M31" s="30"/>
      <c r="N31" s="30"/>
      <c r="O31" s="30"/>
      <c r="P31" s="30"/>
      <c r="Q31" s="30"/>
      <c r="R31" s="67">
        <f t="shared" si="1"/>
        <v>0</v>
      </c>
      <c r="S31" s="68">
        <f t="shared" si="2"/>
        <v>0</v>
      </c>
      <c r="T31" s="69"/>
      <c r="U31" s="69"/>
      <c r="V31" s="69"/>
      <c r="W31" s="69"/>
      <c r="X31" s="69"/>
      <c r="Y31" s="69"/>
      <c r="Z31" s="72">
        <f t="shared" si="3"/>
        <v>0</v>
      </c>
      <c r="AA31" s="73">
        <f t="shared" si="4"/>
        <v>0</v>
      </c>
      <c r="AB31" s="69"/>
      <c r="AC31" s="69"/>
      <c r="AD31" s="69"/>
      <c r="AE31" s="69"/>
      <c r="AF31" s="69"/>
      <c r="AG31" s="69"/>
      <c r="AH31" s="72">
        <f t="shared" si="5"/>
        <v>0</v>
      </c>
      <c r="AI31" s="73">
        <f t="shared" si="6"/>
        <v>0</v>
      </c>
      <c r="AJ31" s="70">
        <f t="shared" si="9"/>
        <v>0</v>
      </c>
      <c r="AK31" s="70">
        <f t="shared" si="10"/>
        <v>0</v>
      </c>
    </row>
    <row r="32" spans="1:37" s="8" customFormat="1" ht="14.25" x14ac:dyDescent="0.2">
      <c r="A32" s="11">
        <f t="shared" si="7"/>
        <v>26</v>
      </c>
      <c r="B32" s="12" t="s">
        <v>45</v>
      </c>
      <c r="C32" s="13" t="s">
        <v>20</v>
      </c>
      <c r="D32" s="74">
        <v>1.0229999999999999</v>
      </c>
      <c r="E32" s="30"/>
      <c r="F32" s="30">
        <v>0.82699999999999996</v>
      </c>
      <c r="G32" s="30"/>
      <c r="H32" s="30">
        <v>0.5</v>
      </c>
      <c r="I32" s="30"/>
      <c r="J32" s="67">
        <f t="shared" si="0"/>
        <v>2.3499999999999996</v>
      </c>
      <c r="K32" s="68">
        <f t="shared" si="8"/>
        <v>0</v>
      </c>
      <c r="L32" s="30">
        <v>0.61199999999999999</v>
      </c>
      <c r="M32" s="30"/>
      <c r="N32" s="30">
        <v>5.5E-2</v>
      </c>
      <c r="O32" s="30"/>
      <c r="P32" s="30">
        <v>5.5E-2</v>
      </c>
      <c r="Q32" s="30"/>
      <c r="R32" s="67">
        <f t="shared" si="1"/>
        <v>0.72200000000000009</v>
      </c>
      <c r="S32" s="68">
        <f t="shared" si="2"/>
        <v>0</v>
      </c>
      <c r="T32" s="69"/>
      <c r="U32" s="69"/>
      <c r="V32" s="69"/>
      <c r="W32" s="69"/>
      <c r="X32" s="69"/>
      <c r="Y32" s="69"/>
      <c r="Z32" s="72">
        <f t="shared" si="3"/>
        <v>0</v>
      </c>
      <c r="AA32" s="73">
        <f t="shared" si="4"/>
        <v>0</v>
      </c>
      <c r="AB32" s="69">
        <v>0.5</v>
      </c>
      <c r="AC32" s="69"/>
      <c r="AD32" s="69">
        <v>0.47099999999999997</v>
      </c>
      <c r="AE32" s="69"/>
      <c r="AF32" s="69">
        <v>0.82799999999999996</v>
      </c>
      <c r="AG32" s="69"/>
      <c r="AH32" s="72">
        <f t="shared" si="5"/>
        <v>1.7989999999999999</v>
      </c>
      <c r="AI32" s="73">
        <f t="shared" si="6"/>
        <v>0</v>
      </c>
      <c r="AJ32" s="70">
        <f t="shared" si="9"/>
        <v>4.8709999999999996</v>
      </c>
      <c r="AK32" s="70">
        <f t="shared" si="10"/>
        <v>0</v>
      </c>
    </row>
    <row r="33" spans="1:37" s="8" customFormat="1" ht="14.25" x14ac:dyDescent="0.2">
      <c r="A33" s="11">
        <f t="shared" si="7"/>
        <v>27</v>
      </c>
      <c r="B33" s="12" t="s">
        <v>46</v>
      </c>
      <c r="C33" s="13" t="s">
        <v>20</v>
      </c>
      <c r="D33" s="74">
        <v>42.85</v>
      </c>
      <c r="E33" s="30"/>
      <c r="F33" s="30">
        <v>37.941000000000003</v>
      </c>
      <c r="G33" s="30"/>
      <c r="H33" s="30">
        <v>17.529</v>
      </c>
      <c r="I33" s="30"/>
      <c r="J33" s="67">
        <f t="shared" si="0"/>
        <v>98.32</v>
      </c>
      <c r="K33" s="68">
        <f t="shared" si="8"/>
        <v>0</v>
      </c>
      <c r="L33" s="30">
        <v>29.297000000000001</v>
      </c>
      <c r="M33" s="30"/>
      <c r="N33" s="30">
        <v>22.294</v>
      </c>
      <c r="O33" s="30"/>
      <c r="P33" s="30"/>
      <c r="Q33" s="30"/>
      <c r="R33" s="67">
        <f t="shared" si="1"/>
        <v>51.591000000000001</v>
      </c>
      <c r="S33" s="68">
        <f t="shared" si="2"/>
        <v>0</v>
      </c>
      <c r="T33" s="69"/>
      <c r="U33" s="69"/>
      <c r="V33" s="69"/>
      <c r="W33" s="69"/>
      <c r="X33" s="69">
        <v>3.0870000000000002</v>
      </c>
      <c r="Y33" s="69"/>
      <c r="Z33" s="72">
        <f t="shared" si="3"/>
        <v>3.0870000000000002</v>
      </c>
      <c r="AA33" s="73">
        <f t="shared" si="4"/>
        <v>0</v>
      </c>
      <c r="AB33" s="69">
        <v>9.8279999999999994</v>
      </c>
      <c r="AC33" s="69"/>
      <c r="AD33" s="69">
        <v>14.183</v>
      </c>
      <c r="AE33" s="69"/>
      <c r="AF33" s="69">
        <v>23.83</v>
      </c>
      <c r="AG33" s="69"/>
      <c r="AH33" s="72">
        <f t="shared" si="5"/>
        <v>47.840999999999994</v>
      </c>
      <c r="AI33" s="73">
        <f t="shared" si="6"/>
        <v>0</v>
      </c>
      <c r="AJ33" s="70">
        <f t="shared" si="9"/>
        <v>200.839</v>
      </c>
      <c r="AK33" s="70">
        <f t="shared" si="10"/>
        <v>0</v>
      </c>
    </row>
    <row r="34" spans="1:37" s="8" customFormat="1" ht="14.25" x14ac:dyDescent="0.2">
      <c r="A34" s="11">
        <f t="shared" si="7"/>
        <v>28</v>
      </c>
      <c r="B34" s="12" t="s">
        <v>47</v>
      </c>
      <c r="C34" s="13" t="s">
        <v>20</v>
      </c>
      <c r="D34" s="74">
        <v>3.9390000000000001</v>
      </c>
      <c r="E34" s="30"/>
      <c r="F34" s="30">
        <v>4.2110000000000003</v>
      </c>
      <c r="G34" s="30"/>
      <c r="H34" s="30">
        <v>3.194</v>
      </c>
      <c r="I34" s="30"/>
      <c r="J34" s="67">
        <f t="shared" si="0"/>
        <v>11.344000000000001</v>
      </c>
      <c r="K34" s="68">
        <f t="shared" si="8"/>
        <v>0</v>
      </c>
      <c r="L34" s="30">
        <v>1.855</v>
      </c>
      <c r="M34" s="30"/>
      <c r="N34" s="30">
        <v>0.376</v>
      </c>
      <c r="O34" s="30"/>
      <c r="P34" s="30">
        <v>0.159</v>
      </c>
      <c r="Q34" s="30"/>
      <c r="R34" s="67">
        <f t="shared" si="1"/>
        <v>2.3899999999999997</v>
      </c>
      <c r="S34" s="68">
        <f t="shared" si="2"/>
        <v>0</v>
      </c>
      <c r="T34" s="69">
        <v>0.17899999999999999</v>
      </c>
      <c r="U34" s="69"/>
      <c r="V34" s="69">
        <v>0.16500000000000001</v>
      </c>
      <c r="W34" s="69"/>
      <c r="X34" s="69">
        <v>2.12</v>
      </c>
      <c r="Y34" s="69"/>
      <c r="Z34" s="72">
        <f t="shared" si="3"/>
        <v>2.464</v>
      </c>
      <c r="AA34" s="73">
        <f t="shared" si="4"/>
        <v>0</v>
      </c>
      <c r="AB34" s="69">
        <v>3.4609999999999999</v>
      </c>
      <c r="AC34" s="69"/>
      <c r="AD34" s="69">
        <v>5.4809999999999999</v>
      </c>
      <c r="AE34" s="69"/>
      <c r="AF34" s="69">
        <v>6.3479999999999999</v>
      </c>
      <c r="AG34" s="69"/>
      <c r="AH34" s="72">
        <f t="shared" si="5"/>
        <v>15.29</v>
      </c>
      <c r="AI34" s="73">
        <f t="shared" si="6"/>
        <v>0</v>
      </c>
      <c r="AJ34" s="70">
        <f t="shared" si="9"/>
        <v>31.488</v>
      </c>
      <c r="AK34" s="70">
        <f t="shared" si="10"/>
        <v>0</v>
      </c>
    </row>
    <row r="35" spans="1:37" s="8" customFormat="1" ht="14.25" x14ac:dyDescent="0.2">
      <c r="A35" s="11">
        <f t="shared" si="7"/>
        <v>29</v>
      </c>
      <c r="B35" s="12" t="s">
        <v>48</v>
      </c>
      <c r="C35" s="13" t="s">
        <v>20</v>
      </c>
      <c r="D35" s="74">
        <v>29.859000000000002</v>
      </c>
      <c r="E35" s="30"/>
      <c r="F35" s="30">
        <v>28.381</v>
      </c>
      <c r="G35" s="30"/>
      <c r="H35" s="30">
        <v>22.826000000000001</v>
      </c>
      <c r="I35" s="30"/>
      <c r="J35" s="67">
        <f t="shared" si="0"/>
        <v>81.066000000000003</v>
      </c>
      <c r="K35" s="68">
        <f t="shared" si="8"/>
        <v>0</v>
      </c>
      <c r="L35" s="30">
        <v>15.314</v>
      </c>
      <c r="M35" s="30"/>
      <c r="N35" s="30">
        <v>7.1740000000000004</v>
      </c>
      <c r="O35" s="30"/>
      <c r="P35" s="30">
        <v>5.1929999999999996</v>
      </c>
      <c r="Q35" s="30"/>
      <c r="R35" s="67">
        <f t="shared" si="1"/>
        <v>27.680999999999997</v>
      </c>
      <c r="S35" s="68">
        <f t="shared" si="2"/>
        <v>0</v>
      </c>
      <c r="T35" s="69">
        <v>2.855</v>
      </c>
      <c r="U35" s="69"/>
      <c r="V35" s="69">
        <v>3.2240000000000002</v>
      </c>
      <c r="W35" s="69"/>
      <c r="X35" s="69">
        <v>9.9779999999999998</v>
      </c>
      <c r="Y35" s="69"/>
      <c r="Z35" s="72">
        <f t="shared" si="3"/>
        <v>16.057000000000002</v>
      </c>
      <c r="AA35" s="73">
        <f t="shared" si="4"/>
        <v>0</v>
      </c>
      <c r="AB35" s="69">
        <v>12.848000000000001</v>
      </c>
      <c r="AC35" s="69"/>
      <c r="AD35" s="69">
        <v>21.81</v>
      </c>
      <c r="AE35" s="69"/>
      <c r="AF35" s="69">
        <v>23.247</v>
      </c>
      <c r="AG35" s="69"/>
      <c r="AH35" s="72">
        <f t="shared" si="5"/>
        <v>57.905000000000001</v>
      </c>
      <c r="AI35" s="73">
        <f t="shared" si="6"/>
        <v>0</v>
      </c>
      <c r="AJ35" s="70">
        <f t="shared" si="9"/>
        <v>182.709</v>
      </c>
      <c r="AK35" s="70">
        <f t="shared" si="10"/>
        <v>0</v>
      </c>
    </row>
    <row r="36" spans="1:37" s="8" customFormat="1" ht="14.25" x14ac:dyDescent="0.2">
      <c r="A36" s="11">
        <f t="shared" si="7"/>
        <v>30</v>
      </c>
      <c r="B36" s="12" t="s">
        <v>49</v>
      </c>
      <c r="C36" s="13" t="s">
        <v>20</v>
      </c>
      <c r="D36" s="74">
        <v>29.411999999999999</v>
      </c>
      <c r="E36" s="30"/>
      <c r="F36" s="30">
        <v>32.624000000000002</v>
      </c>
      <c r="G36" s="30"/>
      <c r="H36" s="30">
        <v>25.033000000000001</v>
      </c>
      <c r="I36" s="30"/>
      <c r="J36" s="67">
        <f t="shared" si="0"/>
        <v>87.069000000000003</v>
      </c>
      <c r="K36" s="68">
        <f t="shared" si="8"/>
        <v>0</v>
      </c>
      <c r="L36" s="30">
        <v>17.213000000000001</v>
      </c>
      <c r="M36" s="30"/>
      <c r="N36" s="30">
        <v>3.6070000000000002</v>
      </c>
      <c r="O36" s="30"/>
      <c r="P36" s="30">
        <v>0.28199999999999997</v>
      </c>
      <c r="Q36" s="30"/>
      <c r="R36" s="67">
        <f t="shared" si="1"/>
        <v>21.102</v>
      </c>
      <c r="S36" s="68">
        <f t="shared" si="2"/>
        <v>0</v>
      </c>
      <c r="T36" s="69"/>
      <c r="U36" s="69"/>
      <c r="V36" s="69"/>
      <c r="W36" s="69"/>
      <c r="X36" s="69">
        <v>12.347</v>
      </c>
      <c r="Y36" s="69"/>
      <c r="Z36" s="72">
        <f t="shared" si="3"/>
        <v>12.347</v>
      </c>
      <c r="AA36" s="73">
        <f t="shared" si="4"/>
        <v>0</v>
      </c>
      <c r="AB36" s="69">
        <v>16.901</v>
      </c>
      <c r="AC36" s="69"/>
      <c r="AD36" s="69">
        <v>22.478999999999999</v>
      </c>
      <c r="AE36" s="69"/>
      <c r="AF36" s="69">
        <v>31.521000000000001</v>
      </c>
      <c r="AG36" s="69"/>
      <c r="AH36" s="72">
        <f t="shared" si="5"/>
        <v>70.900999999999996</v>
      </c>
      <c r="AI36" s="73">
        <f t="shared" si="6"/>
        <v>0</v>
      </c>
      <c r="AJ36" s="70">
        <f t="shared" si="9"/>
        <v>191.41899999999998</v>
      </c>
      <c r="AK36" s="70">
        <f t="shared" si="10"/>
        <v>0</v>
      </c>
    </row>
    <row r="37" spans="1:37" s="8" customFormat="1" ht="14.25" customHeight="1" x14ac:dyDescent="0.2">
      <c r="A37" s="54" t="s">
        <v>50</v>
      </c>
      <c r="B37" s="54"/>
      <c r="C37" s="21" t="s">
        <v>51</v>
      </c>
      <c r="D37" s="24">
        <f t="shared" ref="D37:AK37" si="11">SUM(D7:D36)</f>
        <v>606.22</v>
      </c>
      <c r="E37" s="25">
        <f t="shared" si="11"/>
        <v>0</v>
      </c>
      <c r="F37" s="24">
        <f t="shared" si="11"/>
        <v>625.24900000000002</v>
      </c>
      <c r="G37" s="25">
        <f t="shared" si="11"/>
        <v>0</v>
      </c>
      <c r="H37" s="24">
        <f t="shared" si="11"/>
        <v>502.56200000000024</v>
      </c>
      <c r="I37" s="25">
        <f t="shared" si="11"/>
        <v>0</v>
      </c>
      <c r="J37" s="24">
        <f t="shared" si="11"/>
        <v>1734.0309999999999</v>
      </c>
      <c r="K37" s="25">
        <f t="shared" si="11"/>
        <v>0</v>
      </c>
      <c r="L37" s="24">
        <f t="shared" si="11"/>
        <v>356.53800000000012</v>
      </c>
      <c r="M37" s="25">
        <f t="shared" si="11"/>
        <v>0</v>
      </c>
      <c r="N37" s="24">
        <f t="shared" si="11"/>
        <v>118.48100000000001</v>
      </c>
      <c r="O37" s="25">
        <f t="shared" si="11"/>
        <v>0</v>
      </c>
      <c r="P37" s="24">
        <f t="shared" si="11"/>
        <v>28.245000000000001</v>
      </c>
      <c r="Q37" s="25">
        <f t="shared" si="11"/>
        <v>0</v>
      </c>
      <c r="R37" s="24">
        <f t="shared" si="11"/>
        <v>503.2639999999999</v>
      </c>
      <c r="S37" s="25">
        <f t="shared" si="11"/>
        <v>0</v>
      </c>
      <c r="T37" s="24">
        <f t="shared" si="11"/>
        <v>37.896999999999998</v>
      </c>
      <c r="U37" s="25">
        <f t="shared" si="11"/>
        <v>0</v>
      </c>
      <c r="V37" s="24">
        <f t="shared" si="11"/>
        <v>37.427000000000007</v>
      </c>
      <c r="W37" s="25">
        <f t="shared" si="11"/>
        <v>0</v>
      </c>
      <c r="X37" s="24">
        <f t="shared" si="11"/>
        <v>181.12800000000004</v>
      </c>
      <c r="Y37" s="25">
        <f t="shared" si="11"/>
        <v>0</v>
      </c>
      <c r="Z37" s="24">
        <f t="shared" si="11"/>
        <v>256.452</v>
      </c>
      <c r="AA37" s="25">
        <f t="shared" si="11"/>
        <v>0</v>
      </c>
      <c r="AB37" s="24">
        <f t="shared" si="11"/>
        <v>320.8950000000001</v>
      </c>
      <c r="AC37" s="25">
        <f t="shared" si="11"/>
        <v>0</v>
      </c>
      <c r="AD37" s="24">
        <f t="shared" si="11"/>
        <v>391.26199999999994</v>
      </c>
      <c r="AE37" s="25">
        <f t="shared" si="11"/>
        <v>0</v>
      </c>
      <c r="AF37" s="24">
        <f t="shared" si="11"/>
        <v>530.73400000000004</v>
      </c>
      <c r="AG37" s="25">
        <f t="shared" si="11"/>
        <v>0</v>
      </c>
      <c r="AH37" s="24">
        <f t="shared" si="11"/>
        <v>1242.8910000000001</v>
      </c>
      <c r="AI37" s="25">
        <f t="shared" si="11"/>
        <v>0</v>
      </c>
      <c r="AJ37" s="24">
        <f>SUM(AJ7:AJ36)</f>
        <v>3736.6380000000004</v>
      </c>
      <c r="AK37" s="25">
        <f t="shared" si="11"/>
        <v>0</v>
      </c>
    </row>
    <row r="38" spans="1:37" x14ac:dyDescent="0.2">
      <c r="AJ38" s="36">
        <f>AJ37-J37-R37-Z37-AH37</f>
        <v>0</v>
      </c>
      <c r="AK38" s="36">
        <f>AK37-K37-S37-AA37-AI37</f>
        <v>0</v>
      </c>
    </row>
    <row r="41" spans="1:37" x14ac:dyDescent="0.2">
      <c r="B41" s="32"/>
      <c r="C41" s="33"/>
      <c r="D41" s="34"/>
      <c r="E41" s="34"/>
      <c r="F41" s="34"/>
      <c r="G41" s="34"/>
      <c r="H41" s="34"/>
      <c r="I41" s="34"/>
      <c r="J41" s="34"/>
      <c r="K41" s="34"/>
    </row>
    <row r="42" spans="1:37" x14ac:dyDescent="0.2">
      <c r="B42" s="32"/>
      <c r="C42" s="33"/>
      <c r="D42" s="34"/>
      <c r="E42" s="34"/>
      <c r="F42" s="34"/>
      <c r="G42" s="34"/>
      <c r="H42" s="34"/>
      <c r="I42" s="34"/>
      <c r="J42" s="34"/>
      <c r="K42" s="34"/>
    </row>
    <row r="43" spans="1:37" x14ac:dyDescent="0.2">
      <c r="B43" s="32"/>
      <c r="C43" s="33"/>
      <c r="D43" s="34"/>
      <c r="E43" s="34"/>
      <c r="F43" s="34"/>
      <c r="G43" s="34"/>
      <c r="H43" s="34"/>
      <c r="I43" s="34"/>
      <c r="J43" s="34"/>
      <c r="K43" s="34"/>
    </row>
    <row r="44" spans="1:37" x14ac:dyDescent="0.2">
      <c r="B44" s="32"/>
      <c r="C44" s="33"/>
      <c r="D44" s="34"/>
      <c r="E44" s="34"/>
      <c r="F44" s="34"/>
      <c r="G44" s="34"/>
      <c r="H44" s="34"/>
      <c r="I44" s="34"/>
      <c r="J44" s="34"/>
      <c r="K44" s="34"/>
    </row>
    <row r="45" spans="1:37" x14ac:dyDescent="0.2">
      <c r="B45" s="32"/>
      <c r="C45" s="33"/>
      <c r="D45" s="34"/>
      <c r="E45" s="34"/>
      <c r="F45" s="34"/>
      <c r="G45" s="34"/>
      <c r="H45" s="34"/>
      <c r="I45" s="34"/>
      <c r="J45" s="34"/>
      <c r="K45" s="34"/>
    </row>
    <row r="46" spans="1:37" x14ac:dyDescent="0.2">
      <c r="B46" s="32"/>
      <c r="C46" s="33"/>
      <c r="D46" s="34"/>
      <c r="E46" s="34"/>
      <c r="F46" s="34"/>
      <c r="G46" s="34"/>
      <c r="H46" s="34"/>
      <c r="I46" s="34"/>
      <c r="J46" s="34"/>
      <c r="K46" s="34"/>
    </row>
    <row r="47" spans="1:37" x14ac:dyDescent="0.2">
      <c r="B47" s="32"/>
      <c r="C47" s="33"/>
      <c r="D47" s="34"/>
      <c r="E47" s="34"/>
      <c r="F47" s="34"/>
      <c r="G47" s="34"/>
      <c r="H47" s="34"/>
      <c r="I47" s="34"/>
      <c r="J47" s="34"/>
      <c r="K47" s="34"/>
    </row>
    <row r="48" spans="1:37" x14ac:dyDescent="0.2">
      <c r="B48" s="32"/>
      <c r="C48" s="33"/>
      <c r="D48" s="34"/>
      <c r="E48" s="34"/>
      <c r="F48" s="34"/>
      <c r="G48" s="34"/>
      <c r="H48" s="34"/>
      <c r="I48" s="34"/>
      <c r="J48" s="34"/>
      <c r="K48" s="34"/>
    </row>
    <row r="49" spans="2:11" x14ac:dyDescent="0.2">
      <c r="B49" s="32"/>
      <c r="C49" s="33"/>
      <c r="D49" s="34"/>
      <c r="E49" s="34"/>
      <c r="F49" s="34"/>
      <c r="G49" s="34"/>
      <c r="H49" s="34"/>
      <c r="I49" s="34"/>
      <c r="J49" s="34"/>
      <c r="K49" s="34"/>
    </row>
    <row r="50" spans="2:11" x14ac:dyDescent="0.2">
      <c r="B50" s="32"/>
      <c r="C50" s="33"/>
      <c r="D50" s="34"/>
      <c r="E50" s="34"/>
      <c r="F50" s="34"/>
      <c r="G50" s="34"/>
      <c r="H50" s="34"/>
      <c r="I50" s="34"/>
      <c r="J50" s="34"/>
      <c r="K50" s="34"/>
    </row>
    <row r="51" spans="2:11" x14ac:dyDescent="0.2">
      <c r="B51" s="32"/>
      <c r="C51" s="33"/>
      <c r="D51" s="34"/>
      <c r="E51" s="34"/>
      <c r="F51" s="34"/>
      <c r="G51" s="34"/>
      <c r="H51" s="34"/>
      <c r="I51" s="34"/>
      <c r="J51" s="34"/>
      <c r="K51" s="34"/>
    </row>
    <row r="52" spans="2:11" x14ac:dyDescent="0.2">
      <c r="B52" s="32"/>
      <c r="C52" s="33"/>
      <c r="D52" s="34"/>
      <c r="E52" s="34"/>
      <c r="F52" s="34"/>
      <c r="G52" s="34"/>
      <c r="H52" s="34"/>
      <c r="I52" s="34"/>
      <c r="J52" s="34"/>
      <c r="K52" s="34"/>
    </row>
    <row r="53" spans="2:11" x14ac:dyDescent="0.2">
      <c r="B53" s="32"/>
      <c r="C53" s="33"/>
      <c r="D53" s="34"/>
      <c r="E53" s="34"/>
      <c r="F53" s="34"/>
      <c r="G53" s="34"/>
      <c r="H53" s="34"/>
      <c r="I53" s="34"/>
      <c r="J53" s="34"/>
      <c r="K53" s="34"/>
    </row>
    <row r="54" spans="2:11" x14ac:dyDescent="0.2">
      <c r="B54" s="32"/>
      <c r="C54" s="33"/>
      <c r="D54" s="34"/>
      <c r="E54" s="34"/>
      <c r="F54" s="34"/>
      <c r="G54" s="34"/>
      <c r="H54" s="34"/>
      <c r="I54" s="34"/>
      <c r="J54" s="34"/>
      <c r="K54" s="34"/>
    </row>
    <row r="55" spans="2:11" x14ac:dyDescent="0.2">
      <c r="B55" s="32"/>
      <c r="C55" s="33"/>
      <c r="D55" s="34"/>
      <c r="E55" s="34"/>
      <c r="F55" s="34"/>
      <c r="G55" s="34"/>
      <c r="H55" s="34"/>
      <c r="I55" s="34"/>
      <c r="J55" s="34"/>
      <c r="K55" s="34"/>
    </row>
    <row r="56" spans="2:11" x14ac:dyDescent="0.2">
      <c r="B56" s="32"/>
      <c r="C56" s="33"/>
      <c r="D56" s="34"/>
      <c r="E56" s="34"/>
      <c r="F56" s="34"/>
      <c r="G56" s="34"/>
      <c r="H56" s="34"/>
      <c r="I56" s="34"/>
      <c r="J56" s="34"/>
      <c r="K56" s="34"/>
    </row>
    <row r="57" spans="2:11" x14ac:dyDescent="0.2">
      <c r="B57" s="32"/>
      <c r="C57" s="33"/>
      <c r="D57" s="34"/>
      <c r="E57" s="34"/>
      <c r="F57" s="34"/>
      <c r="G57" s="34"/>
      <c r="H57" s="34"/>
      <c r="I57" s="34"/>
      <c r="J57" s="34"/>
      <c r="K57" s="34"/>
    </row>
    <row r="58" spans="2:11" x14ac:dyDescent="0.2">
      <c r="B58" s="32"/>
      <c r="C58" s="33"/>
      <c r="D58" s="34"/>
      <c r="E58" s="34"/>
      <c r="F58" s="34"/>
      <c r="G58" s="34"/>
      <c r="H58" s="34"/>
      <c r="I58" s="34"/>
      <c r="J58" s="34"/>
      <c r="K58" s="34"/>
    </row>
    <row r="59" spans="2:11" x14ac:dyDescent="0.2">
      <c r="B59" s="32"/>
      <c r="C59" s="33"/>
      <c r="D59" s="34"/>
      <c r="E59" s="34"/>
      <c r="F59" s="34"/>
      <c r="G59" s="34"/>
      <c r="H59" s="34"/>
      <c r="I59" s="34"/>
      <c r="J59" s="34"/>
      <c r="K59" s="34"/>
    </row>
    <row r="60" spans="2:11" x14ac:dyDescent="0.2">
      <c r="B60" s="32"/>
      <c r="C60" s="33"/>
      <c r="D60" s="34"/>
      <c r="E60" s="34"/>
      <c r="F60" s="34"/>
      <c r="G60" s="34"/>
      <c r="H60" s="34"/>
      <c r="I60" s="34"/>
      <c r="J60" s="34"/>
      <c r="K60" s="34"/>
    </row>
    <row r="61" spans="2:11" x14ac:dyDescent="0.2">
      <c r="B61" s="32"/>
      <c r="C61" s="33"/>
      <c r="D61" s="34"/>
      <c r="E61" s="34"/>
      <c r="F61" s="34"/>
      <c r="G61" s="34"/>
      <c r="H61" s="34"/>
      <c r="I61" s="34"/>
      <c r="J61" s="34"/>
      <c r="K61" s="34"/>
    </row>
    <row r="62" spans="2:11" x14ac:dyDescent="0.2">
      <c r="B62" s="32"/>
      <c r="C62" s="33"/>
      <c r="D62" s="34"/>
      <c r="E62" s="34"/>
      <c r="F62" s="34"/>
      <c r="G62" s="34"/>
      <c r="H62" s="34"/>
      <c r="I62" s="34"/>
      <c r="J62" s="34"/>
      <c r="K62" s="34"/>
    </row>
    <row r="63" spans="2:11" x14ac:dyDescent="0.2">
      <c r="B63" s="32"/>
      <c r="C63" s="33"/>
      <c r="D63" s="34"/>
      <c r="E63" s="34"/>
      <c r="F63" s="34"/>
      <c r="G63" s="34"/>
      <c r="H63" s="34"/>
      <c r="I63" s="34"/>
      <c r="J63" s="34"/>
      <c r="K63" s="34"/>
    </row>
    <row r="64" spans="2:11" x14ac:dyDescent="0.2">
      <c r="B64" s="32"/>
      <c r="C64" s="33"/>
      <c r="D64" s="34"/>
      <c r="E64" s="34"/>
      <c r="F64" s="34"/>
      <c r="G64" s="34"/>
      <c r="H64" s="34"/>
      <c r="I64" s="34"/>
      <c r="J64" s="34"/>
      <c r="K64" s="34"/>
    </row>
    <row r="65" spans="2:11" x14ac:dyDescent="0.2">
      <c r="B65" s="32"/>
      <c r="C65" s="33"/>
      <c r="D65" s="34"/>
      <c r="E65" s="34"/>
      <c r="F65" s="34"/>
      <c r="G65" s="34"/>
      <c r="H65" s="34"/>
      <c r="I65" s="34"/>
      <c r="J65" s="34"/>
      <c r="K65" s="34"/>
    </row>
    <row r="66" spans="2:11" x14ac:dyDescent="0.2">
      <c r="B66" s="32"/>
      <c r="C66" s="33"/>
      <c r="D66" s="34"/>
      <c r="E66" s="34"/>
      <c r="F66" s="34"/>
      <c r="G66" s="34"/>
      <c r="H66" s="34"/>
      <c r="I66" s="34"/>
      <c r="J66" s="34"/>
      <c r="K66" s="34"/>
    </row>
    <row r="67" spans="2:11" x14ac:dyDescent="0.2">
      <c r="B67" s="32"/>
      <c r="C67" s="33"/>
      <c r="D67" s="34"/>
      <c r="E67" s="34"/>
      <c r="F67" s="34"/>
      <c r="G67" s="34"/>
      <c r="H67" s="34"/>
      <c r="I67" s="34"/>
      <c r="J67" s="34"/>
      <c r="K67" s="34"/>
    </row>
    <row r="68" spans="2:11" x14ac:dyDescent="0.2">
      <c r="B68" s="32"/>
      <c r="C68" s="33"/>
      <c r="D68" s="34"/>
      <c r="E68" s="34"/>
      <c r="F68" s="34"/>
      <c r="G68" s="34"/>
      <c r="H68" s="34"/>
      <c r="I68" s="34"/>
      <c r="J68" s="34"/>
      <c r="K68" s="34"/>
    </row>
    <row r="69" spans="2:11" x14ac:dyDescent="0.2">
      <c r="B69" s="32"/>
      <c r="C69" s="33"/>
      <c r="D69" s="34"/>
      <c r="E69" s="34"/>
      <c r="F69" s="34"/>
      <c r="G69" s="34"/>
      <c r="H69" s="34"/>
      <c r="I69" s="34"/>
      <c r="J69" s="34"/>
      <c r="K69" s="34"/>
    </row>
    <row r="70" spans="2:11" x14ac:dyDescent="0.2">
      <c r="B70" s="32"/>
      <c r="C70" s="33"/>
      <c r="D70" s="34"/>
      <c r="E70" s="34"/>
      <c r="F70" s="34"/>
      <c r="G70" s="34"/>
      <c r="H70" s="34"/>
      <c r="I70" s="34"/>
      <c r="J70" s="34"/>
      <c r="K70" s="34"/>
    </row>
  </sheetData>
  <mergeCells count="32">
    <mergeCell ref="F1:J1"/>
    <mergeCell ref="D2:AK2"/>
    <mergeCell ref="D4:G4"/>
    <mergeCell ref="H4:K4"/>
    <mergeCell ref="A3:C3"/>
    <mergeCell ref="A4:A6"/>
    <mergeCell ref="B4:B6"/>
    <mergeCell ref="C4:C6"/>
    <mergeCell ref="A37:B37"/>
    <mergeCell ref="P5:Q5"/>
    <mergeCell ref="R5:S5"/>
    <mergeCell ref="T5:U5"/>
    <mergeCell ref="V5:W5"/>
    <mergeCell ref="D5:E5"/>
    <mergeCell ref="F5:G5"/>
    <mergeCell ref="H5:I5"/>
    <mergeCell ref="J5:K5"/>
    <mergeCell ref="L4:O4"/>
    <mergeCell ref="P4:S4"/>
    <mergeCell ref="L5:M5"/>
    <mergeCell ref="N5:O5"/>
    <mergeCell ref="T4:W4"/>
    <mergeCell ref="AJ4:AK5"/>
    <mergeCell ref="X4:AA4"/>
    <mergeCell ref="AB4:AE4"/>
    <mergeCell ref="AF4:AI4"/>
    <mergeCell ref="AB5:AC5"/>
    <mergeCell ref="AD5:AE5"/>
    <mergeCell ref="AF5:AG5"/>
    <mergeCell ref="AH5:AI5"/>
    <mergeCell ref="X5:Y5"/>
    <mergeCell ref="Z5:AA5"/>
  </mergeCells>
  <conditionalFormatting sqref="L7:Q36">
    <cfRule type="cellIs" dxfId="14" priority="3" stopIfTrue="1" operator="lessThan">
      <formula>0</formula>
    </cfRule>
  </conditionalFormatting>
  <conditionalFormatting sqref="T7:Y36">
    <cfRule type="cellIs" dxfId="13" priority="2" stopIfTrue="1" operator="lessThan">
      <formula>0</formula>
    </cfRule>
  </conditionalFormatting>
  <conditionalFormatting sqref="AB7:AG36">
    <cfRule type="cellIs" dxfId="12" priority="1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K70"/>
  <sheetViews>
    <sheetView tabSelected="1" zoomScale="85" zoomScaleNormal="85" zoomScaleSheetLayoutView="100" workbookViewId="0">
      <pane xSplit="3" ySplit="2" topLeftCell="D3" activePane="bottomRight" state="frozen"/>
      <selection pane="topRight" activeCell="L1" sqref="L1"/>
      <selection pane="bottomLeft" activeCell="A3" sqref="A3"/>
      <selection pane="bottomRight" activeCell="J32" sqref="J32"/>
    </sheetView>
  </sheetViews>
  <sheetFormatPr defaultRowHeight="12.75" x14ac:dyDescent="0.2"/>
  <cols>
    <col min="1" max="1" width="5.42578125" style="4" customWidth="1"/>
    <col min="2" max="2" width="36.7109375" style="4" customWidth="1"/>
    <col min="3" max="3" width="9.140625" style="4"/>
    <col min="4" max="11" width="9.140625" style="4" customWidth="1"/>
    <col min="12" max="35" width="9.140625" style="4"/>
    <col min="36" max="37" width="10.85546875" style="4" customWidth="1"/>
    <col min="38" max="16384" width="9.140625" style="4"/>
  </cols>
  <sheetData>
    <row r="1" spans="1:37" ht="12.75" customHeight="1" x14ac:dyDescent="0.2">
      <c r="A1" s="1"/>
      <c r="B1" s="1"/>
      <c r="C1" s="1"/>
      <c r="D1" s="3"/>
      <c r="E1" s="3"/>
      <c r="F1" s="57" t="s">
        <v>1</v>
      </c>
      <c r="G1" s="57"/>
      <c r="H1" s="57"/>
      <c r="I1" s="57"/>
      <c r="J1" s="57"/>
    </row>
    <row r="2" spans="1:37" s="6" customFormat="1" ht="21.75" customHeight="1" x14ac:dyDescent="0.2">
      <c r="A2" s="37"/>
      <c r="B2" s="37"/>
      <c r="C2" s="37"/>
      <c r="D2" s="64" t="s">
        <v>5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</row>
    <row r="3" spans="1:37" x14ac:dyDescent="0.2">
      <c r="A3" s="56" t="s">
        <v>71</v>
      </c>
      <c r="B3" s="56"/>
      <c r="C3" s="56"/>
      <c r="D3" s="7"/>
      <c r="E3" s="7"/>
      <c r="F3" s="7"/>
      <c r="G3" s="7"/>
      <c r="H3" s="7"/>
      <c r="I3" s="7"/>
    </row>
    <row r="4" spans="1:37" ht="12.75" customHeight="1" x14ac:dyDescent="0.2">
      <c r="A4" s="51" t="s">
        <v>8</v>
      </c>
      <c r="B4" s="51" t="s">
        <v>9</v>
      </c>
      <c r="C4" s="51" t="s">
        <v>10</v>
      </c>
      <c r="D4" s="46" t="s">
        <v>11</v>
      </c>
      <c r="E4" s="47"/>
      <c r="F4" s="47"/>
      <c r="G4" s="47"/>
      <c r="H4" s="48" t="s">
        <v>12</v>
      </c>
      <c r="I4" s="48"/>
      <c r="J4" s="48"/>
      <c r="K4" s="49"/>
      <c r="L4" s="46" t="s">
        <v>53</v>
      </c>
      <c r="M4" s="47"/>
      <c r="N4" s="47"/>
      <c r="O4" s="47"/>
      <c r="P4" s="48" t="s">
        <v>12</v>
      </c>
      <c r="Q4" s="48"/>
      <c r="R4" s="48"/>
      <c r="S4" s="49"/>
      <c r="T4" s="46" t="s">
        <v>60</v>
      </c>
      <c r="U4" s="47"/>
      <c r="V4" s="47"/>
      <c r="W4" s="47"/>
      <c r="X4" s="48" t="s">
        <v>12</v>
      </c>
      <c r="Y4" s="48"/>
      <c r="Z4" s="48"/>
      <c r="AA4" s="49"/>
      <c r="AB4" s="46" t="s">
        <v>66</v>
      </c>
      <c r="AC4" s="47"/>
      <c r="AD4" s="47"/>
      <c r="AE4" s="47"/>
      <c r="AF4" s="48" t="s">
        <v>12</v>
      </c>
      <c r="AG4" s="48"/>
      <c r="AH4" s="48"/>
      <c r="AI4" s="49"/>
      <c r="AJ4" s="59" t="s">
        <v>71</v>
      </c>
      <c r="AK4" s="60"/>
    </row>
    <row r="5" spans="1:37" s="8" customFormat="1" x14ac:dyDescent="0.2">
      <c r="A5" s="52"/>
      <c r="B5" s="52"/>
      <c r="C5" s="52"/>
      <c r="D5" s="45" t="s">
        <v>13</v>
      </c>
      <c r="E5" s="45"/>
      <c r="F5" s="45" t="s">
        <v>14</v>
      </c>
      <c r="G5" s="45"/>
      <c r="H5" s="45" t="s">
        <v>15</v>
      </c>
      <c r="I5" s="45"/>
      <c r="J5" s="45" t="s">
        <v>16</v>
      </c>
      <c r="K5" s="45"/>
      <c r="L5" s="45" t="s">
        <v>54</v>
      </c>
      <c r="M5" s="45"/>
      <c r="N5" s="45" t="s">
        <v>55</v>
      </c>
      <c r="O5" s="45"/>
      <c r="P5" s="45" t="s">
        <v>56</v>
      </c>
      <c r="Q5" s="45"/>
      <c r="R5" s="45" t="s">
        <v>57</v>
      </c>
      <c r="S5" s="45"/>
      <c r="T5" s="45" t="s">
        <v>61</v>
      </c>
      <c r="U5" s="45"/>
      <c r="V5" s="45" t="s">
        <v>62</v>
      </c>
      <c r="W5" s="45"/>
      <c r="X5" s="45" t="s">
        <v>63</v>
      </c>
      <c r="Y5" s="45"/>
      <c r="Z5" s="45" t="s">
        <v>64</v>
      </c>
      <c r="AA5" s="45"/>
      <c r="AB5" s="45" t="s">
        <v>67</v>
      </c>
      <c r="AC5" s="45"/>
      <c r="AD5" s="45" t="s">
        <v>68</v>
      </c>
      <c r="AE5" s="45"/>
      <c r="AF5" s="45" t="s">
        <v>69</v>
      </c>
      <c r="AG5" s="45"/>
      <c r="AH5" s="45" t="s">
        <v>70</v>
      </c>
      <c r="AI5" s="45"/>
      <c r="AJ5" s="61"/>
      <c r="AK5" s="62"/>
    </row>
    <row r="6" spans="1:37" s="10" customFormat="1" ht="139.5" customHeight="1" x14ac:dyDescent="0.2">
      <c r="A6" s="53"/>
      <c r="B6" s="53"/>
      <c r="C6" s="53"/>
      <c r="D6" s="9" t="s">
        <v>17</v>
      </c>
      <c r="E6" s="9" t="s">
        <v>18</v>
      </c>
      <c r="F6" s="9" t="s">
        <v>17</v>
      </c>
      <c r="G6" s="9" t="s">
        <v>18</v>
      </c>
      <c r="H6" s="9" t="s">
        <v>17</v>
      </c>
      <c r="I6" s="9" t="s">
        <v>18</v>
      </c>
      <c r="J6" s="9" t="s">
        <v>17</v>
      </c>
      <c r="K6" s="9" t="s">
        <v>18</v>
      </c>
      <c r="L6" s="9" t="s">
        <v>17</v>
      </c>
      <c r="M6" s="9" t="s">
        <v>18</v>
      </c>
      <c r="N6" s="9" t="s">
        <v>17</v>
      </c>
      <c r="O6" s="9" t="s">
        <v>18</v>
      </c>
      <c r="P6" s="9" t="s">
        <v>17</v>
      </c>
      <c r="Q6" s="9" t="s">
        <v>18</v>
      </c>
      <c r="R6" s="9" t="s">
        <v>17</v>
      </c>
      <c r="S6" s="9" t="s">
        <v>18</v>
      </c>
      <c r="T6" s="9" t="s">
        <v>17</v>
      </c>
      <c r="U6" s="9" t="s">
        <v>18</v>
      </c>
      <c r="V6" s="9" t="s">
        <v>17</v>
      </c>
      <c r="W6" s="9" t="s">
        <v>18</v>
      </c>
      <c r="X6" s="9" t="s">
        <v>17</v>
      </c>
      <c r="Y6" s="9" t="s">
        <v>18</v>
      </c>
      <c r="Z6" s="9" t="s">
        <v>17</v>
      </c>
      <c r="AA6" s="9" t="s">
        <v>18</v>
      </c>
      <c r="AB6" s="9" t="s">
        <v>17</v>
      </c>
      <c r="AC6" s="9" t="s">
        <v>18</v>
      </c>
      <c r="AD6" s="9" t="s">
        <v>17</v>
      </c>
      <c r="AE6" s="9" t="s">
        <v>18</v>
      </c>
      <c r="AF6" s="9" t="s">
        <v>17</v>
      </c>
      <c r="AG6" s="9" t="s">
        <v>18</v>
      </c>
      <c r="AH6" s="9" t="s">
        <v>17</v>
      </c>
      <c r="AI6" s="9" t="s">
        <v>18</v>
      </c>
      <c r="AJ6" s="35" t="s">
        <v>17</v>
      </c>
      <c r="AK6" s="35" t="s">
        <v>18</v>
      </c>
    </row>
    <row r="7" spans="1:37" s="8" customFormat="1" ht="14.25" x14ac:dyDescent="0.2">
      <c r="A7" s="11">
        <v>1</v>
      </c>
      <c r="B7" s="12" t="s">
        <v>19</v>
      </c>
      <c r="C7" s="13" t="s">
        <v>20</v>
      </c>
      <c r="D7" s="30">
        <v>23.361180000000001</v>
      </c>
      <c r="E7" s="30">
        <v>22.556570000000001</v>
      </c>
      <c r="F7" s="30">
        <v>22.157990000000002</v>
      </c>
      <c r="G7" s="30">
        <v>22.750129999999999</v>
      </c>
      <c r="H7" s="30">
        <v>14.71982</v>
      </c>
      <c r="I7" s="30">
        <v>22.713950000000001</v>
      </c>
      <c r="J7" s="67">
        <f>D7+F7+H7</f>
        <v>60.238990000000001</v>
      </c>
      <c r="K7" s="68">
        <f>IF(E7&lt;0,SUM(G7,I7),IF(G7&lt;0,SUM(E7,I7),IF(I7&lt;0,SUM(E7,G7),SUM(E7,G7,I7))))</f>
        <v>68.020650000000003</v>
      </c>
      <c r="L7" s="30">
        <v>11.139530000000001</v>
      </c>
      <c r="M7" s="30">
        <v>23.371259999999999</v>
      </c>
      <c r="N7" s="30">
        <v>4.6570600000000004</v>
      </c>
      <c r="O7" s="30">
        <v>21.358460000000001</v>
      </c>
      <c r="P7" s="30">
        <v>2.0312399999999999</v>
      </c>
      <c r="Q7" s="30">
        <v>22.295010000000001</v>
      </c>
      <c r="R7" s="67">
        <f>L7+N7+P7</f>
        <v>17.827830000000002</v>
      </c>
      <c r="S7" s="68">
        <f>IF(M7&lt;0,SUM(O7,Q7),IF(O7&lt;0,SUM(M7,Q7),IF(Q7&lt;0,SUM(M7,O7),SUM(M7,O7,Q7))))</f>
        <v>67.024730000000005</v>
      </c>
      <c r="T7" s="69">
        <v>2.11361</v>
      </c>
      <c r="U7" s="69">
        <v>21.261880000000001</v>
      </c>
      <c r="V7" s="69">
        <v>2.3473000000000002</v>
      </c>
      <c r="W7" s="69">
        <v>23.486809999999998</v>
      </c>
      <c r="X7" s="69">
        <v>4.1439899999999996</v>
      </c>
      <c r="Y7" s="69">
        <v>23.049849999999999</v>
      </c>
      <c r="Z7" s="67">
        <f>T7+V7+X7</f>
        <v>8.6049000000000007</v>
      </c>
      <c r="AA7" s="68">
        <f>IF(U7&lt;0,SUM(W7,Y7),IF(W7&lt;0,SUM(U7,Y7),IF(Y7&lt;0,SUM(U7,W7),SUM(U7,W7,Y7))))</f>
        <v>67.798540000000003</v>
      </c>
      <c r="AB7" s="69">
        <v>9.3979900000000001</v>
      </c>
      <c r="AC7" s="69">
        <v>23.049499999999998</v>
      </c>
      <c r="AD7" s="69">
        <v>12.735670000000001</v>
      </c>
      <c r="AE7" s="69">
        <v>21.740410000000001</v>
      </c>
      <c r="AF7" s="69">
        <v>20.648119999999999</v>
      </c>
      <c r="AG7" s="69">
        <v>23.111059999999998</v>
      </c>
      <c r="AH7" s="67">
        <f>AB7+AD7+AF7</f>
        <v>42.781779999999998</v>
      </c>
      <c r="AI7" s="68">
        <f>IF(AC7&lt;0,SUM(AE7,AG7),IF(AE7&lt;0,SUM(AC7,AG7),IF(AG7&lt;0,SUM(AC7,AE7),SUM(AC7,AE7,AG7))))</f>
        <v>67.900970000000001</v>
      </c>
      <c r="AJ7" s="70">
        <f>J7+R7+Z7+AH7</f>
        <v>129.45350000000002</v>
      </c>
      <c r="AK7" s="70">
        <f>K7+S7+AA7+AI7</f>
        <v>270.74489000000005</v>
      </c>
    </row>
    <row r="8" spans="1:37" s="8" customFormat="1" ht="14.25" x14ac:dyDescent="0.2">
      <c r="A8" s="11">
        <f t="shared" ref="A8:A36" si="0">A7+1</f>
        <v>2</v>
      </c>
      <c r="B8" s="12" t="s">
        <v>21</v>
      </c>
      <c r="C8" s="13" t="s">
        <v>20</v>
      </c>
      <c r="D8" s="30">
        <v>153.35843</v>
      </c>
      <c r="E8" s="30">
        <v>36.396410000000003</v>
      </c>
      <c r="F8" s="30">
        <v>154.25235000000001</v>
      </c>
      <c r="G8" s="30">
        <v>38.947800000000001</v>
      </c>
      <c r="H8" s="30">
        <v>138.51723999999999</v>
      </c>
      <c r="I8" s="30">
        <v>28.598510000000001</v>
      </c>
      <c r="J8" s="67">
        <f t="shared" ref="J8:J36" si="1">D8+F8+H8</f>
        <v>446.12801999999999</v>
      </c>
      <c r="K8" s="68">
        <f t="shared" ref="K8:K36" si="2">IF(E8&lt;0,SUM(G8,I8),IF(G8&lt;0,SUM(E8,I8),IF(I8&lt;0,SUM(E8,G8),SUM(E8,G8,I8))))</f>
        <v>103.94272000000001</v>
      </c>
      <c r="L8" s="30">
        <v>90.837209999999999</v>
      </c>
      <c r="M8" s="30">
        <v>34.539589999999997</v>
      </c>
      <c r="N8" s="30">
        <v>44.49794</v>
      </c>
      <c r="O8" s="30">
        <v>35.914299999999997</v>
      </c>
      <c r="P8" s="30">
        <v>24.047889999999999</v>
      </c>
      <c r="Q8" s="30">
        <v>36.183700000000002</v>
      </c>
      <c r="R8" s="67">
        <f t="shared" ref="R8:R36" si="3">L8+N8+P8</f>
        <v>159.38303999999999</v>
      </c>
      <c r="S8" s="68">
        <f t="shared" ref="S8:S36" si="4">IF(M8&lt;0,SUM(O8,Q8),IF(O8&lt;0,SUM(M8,Q8),IF(Q8&lt;0,SUM(M8,O8),SUM(M8,O8,Q8))))</f>
        <v>106.63759</v>
      </c>
      <c r="T8" s="69">
        <v>21.151340000000001</v>
      </c>
      <c r="U8" s="69">
        <v>35.278739999999999</v>
      </c>
      <c r="V8" s="69">
        <v>26.86167</v>
      </c>
      <c r="W8" s="69">
        <v>36.232909999999997</v>
      </c>
      <c r="X8" s="69">
        <v>44.871929999999999</v>
      </c>
      <c r="Y8" s="69">
        <v>35.819159999999997</v>
      </c>
      <c r="Z8" s="67">
        <f t="shared" ref="Z8:Z36" si="5">T8+V8+X8</f>
        <v>92.88494</v>
      </c>
      <c r="AA8" s="68">
        <f t="shared" ref="AA8:AA36" si="6">IF(U8&lt;0,SUM(W8,Y8),IF(W8&lt;0,SUM(U8,Y8),IF(Y8&lt;0,SUM(U8,W8),SUM(U8,W8,Y8))))</f>
        <v>107.33081</v>
      </c>
      <c r="AB8" s="69">
        <v>78.58954</v>
      </c>
      <c r="AC8" s="69">
        <v>32.887680000000003</v>
      </c>
      <c r="AD8" s="69">
        <v>107.73336</v>
      </c>
      <c r="AE8" s="69">
        <v>34.90099</v>
      </c>
      <c r="AF8" s="69">
        <v>135.24897000000001</v>
      </c>
      <c r="AG8" s="69">
        <v>32.222209999999997</v>
      </c>
      <c r="AH8" s="67">
        <f t="shared" ref="AH8:AH36" si="7">AB8+AD8+AF8</f>
        <v>321.57186999999999</v>
      </c>
      <c r="AI8" s="68">
        <f t="shared" ref="AI8:AI36" si="8">IF(AC8&lt;0,SUM(AE8,AG8),IF(AE8&lt;0,SUM(AC8,AG8),IF(AG8&lt;0,SUM(AC8,AE8),SUM(AC8,AE8,AG8))))</f>
        <v>100.01087999999999</v>
      </c>
      <c r="AJ8" s="70">
        <f t="shared" ref="AJ8:AJ36" si="9">J8+R8+Z8+AH8</f>
        <v>1019.9678700000001</v>
      </c>
      <c r="AK8" s="70">
        <f t="shared" ref="AK8:AK36" si="10">K8+S8+AA8+AI8</f>
        <v>417.92199999999997</v>
      </c>
    </row>
    <row r="9" spans="1:37" s="8" customFormat="1" ht="14.25" x14ac:dyDescent="0.2">
      <c r="A9" s="11">
        <f t="shared" si="0"/>
        <v>3</v>
      </c>
      <c r="B9" s="12" t="s">
        <v>22</v>
      </c>
      <c r="C9" s="13" t="s">
        <v>20</v>
      </c>
      <c r="D9" s="30">
        <v>18.724620000000002</v>
      </c>
      <c r="E9" s="30">
        <v>6.3868400000000003</v>
      </c>
      <c r="F9" s="30">
        <v>16.90926</v>
      </c>
      <c r="G9" s="30">
        <v>6.0837599999999998</v>
      </c>
      <c r="H9" s="30">
        <v>15.76474</v>
      </c>
      <c r="I9" s="30">
        <v>6.3745799999999999</v>
      </c>
      <c r="J9" s="67">
        <f t="shared" si="1"/>
        <v>51.398620000000008</v>
      </c>
      <c r="K9" s="68">
        <f t="shared" si="2"/>
        <v>18.845179999999999</v>
      </c>
      <c r="L9" s="30">
        <v>9.92225</v>
      </c>
      <c r="M9" s="30">
        <v>6.3653899999999997</v>
      </c>
      <c r="N9" s="30">
        <v>4.9734499999999997</v>
      </c>
      <c r="O9" s="30">
        <v>6.2361899999999997</v>
      </c>
      <c r="P9" s="30">
        <v>2.3615200000000001</v>
      </c>
      <c r="Q9" s="30">
        <v>6.0561499999999997</v>
      </c>
      <c r="R9" s="67">
        <f t="shared" si="3"/>
        <v>17.25722</v>
      </c>
      <c r="S9" s="68">
        <f t="shared" si="4"/>
        <v>18.657729999999997</v>
      </c>
      <c r="T9" s="69">
        <v>2.85703</v>
      </c>
      <c r="U9" s="69">
        <v>6.0981899999999998</v>
      </c>
      <c r="V9" s="69">
        <v>3.5621</v>
      </c>
      <c r="W9" s="69">
        <v>6.42103</v>
      </c>
      <c r="X9" s="69">
        <v>5.9005700000000001</v>
      </c>
      <c r="Y9" s="69">
        <v>5.8829399999999996</v>
      </c>
      <c r="Z9" s="67">
        <f t="shared" si="5"/>
        <v>12.319700000000001</v>
      </c>
      <c r="AA9" s="68">
        <f t="shared" si="6"/>
        <v>18.402160000000002</v>
      </c>
      <c r="AB9" s="69">
        <v>9.9950399999999995</v>
      </c>
      <c r="AC9" s="69">
        <v>6.22919</v>
      </c>
      <c r="AD9" s="69">
        <v>12.451650000000001</v>
      </c>
      <c r="AE9" s="69">
        <v>6.0751299999999997</v>
      </c>
      <c r="AF9" s="69">
        <v>15.97583</v>
      </c>
      <c r="AG9" s="69">
        <v>6.125</v>
      </c>
      <c r="AH9" s="67">
        <f t="shared" si="7"/>
        <v>38.422519999999999</v>
      </c>
      <c r="AI9" s="68">
        <f t="shared" si="8"/>
        <v>18.429320000000001</v>
      </c>
      <c r="AJ9" s="70">
        <f t="shared" si="9"/>
        <v>119.39806000000002</v>
      </c>
      <c r="AK9" s="70">
        <f t="shared" si="10"/>
        <v>74.334389999999999</v>
      </c>
    </row>
    <row r="10" spans="1:37" s="8" customFormat="1" ht="14.25" x14ac:dyDescent="0.2">
      <c r="A10" s="11">
        <f t="shared" si="0"/>
        <v>4</v>
      </c>
      <c r="B10" s="12" t="s">
        <v>23</v>
      </c>
      <c r="C10" s="13" t="s">
        <v>20</v>
      </c>
      <c r="D10" s="30">
        <v>62.072539999999996</v>
      </c>
      <c r="E10" s="30">
        <v>32.095759999999999</v>
      </c>
      <c r="F10" s="30">
        <v>63.654559999999996</v>
      </c>
      <c r="G10" s="30">
        <v>36.820950000000003</v>
      </c>
      <c r="H10" s="30">
        <v>56.977820000000001</v>
      </c>
      <c r="I10" s="30">
        <v>33.633659999999999</v>
      </c>
      <c r="J10" s="67">
        <f t="shared" si="1"/>
        <v>182.70491999999999</v>
      </c>
      <c r="K10" s="68">
        <f t="shared" si="2"/>
        <v>102.55036999999999</v>
      </c>
      <c r="L10" s="30">
        <v>32.140920000000001</v>
      </c>
      <c r="M10" s="30">
        <v>36.756740000000001</v>
      </c>
      <c r="N10" s="30">
        <v>15.07342</v>
      </c>
      <c r="O10" s="30">
        <v>36.125329999999998</v>
      </c>
      <c r="P10" s="30">
        <v>9.9300499999999996</v>
      </c>
      <c r="Q10" s="30">
        <v>35.043909999999997</v>
      </c>
      <c r="R10" s="67">
        <f t="shared" si="3"/>
        <v>57.144390000000001</v>
      </c>
      <c r="S10" s="68">
        <f t="shared" si="4"/>
        <v>107.92598</v>
      </c>
      <c r="T10" s="69">
        <v>10.556139999999999</v>
      </c>
      <c r="U10" s="69">
        <v>35.965319999999998</v>
      </c>
      <c r="V10" s="69">
        <v>11.53637</v>
      </c>
      <c r="W10" s="69">
        <v>35.052819999999997</v>
      </c>
      <c r="X10" s="69">
        <v>20.05461</v>
      </c>
      <c r="Y10" s="69">
        <v>33.409590000000001</v>
      </c>
      <c r="Z10" s="67">
        <f t="shared" si="5"/>
        <v>42.147120000000001</v>
      </c>
      <c r="AA10" s="68">
        <f t="shared" si="6"/>
        <v>104.42773</v>
      </c>
      <c r="AB10" s="69">
        <v>33.574170000000002</v>
      </c>
      <c r="AC10" s="69">
        <v>31.267939999999999</v>
      </c>
      <c r="AD10" s="69">
        <v>46.176270000000002</v>
      </c>
      <c r="AE10" s="69">
        <v>32.99615</v>
      </c>
      <c r="AF10" s="69">
        <v>60.675890000000003</v>
      </c>
      <c r="AG10" s="69">
        <v>33.515650000000001</v>
      </c>
      <c r="AH10" s="67">
        <f t="shared" si="7"/>
        <v>140.42633000000001</v>
      </c>
      <c r="AI10" s="68">
        <f t="shared" si="8"/>
        <v>97.779740000000004</v>
      </c>
      <c r="AJ10" s="70">
        <f t="shared" si="9"/>
        <v>422.42276000000004</v>
      </c>
      <c r="AK10" s="70">
        <f t="shared" si="10"/>
        <v>412.68381999999997</v>
      </c>
    </row>
    <row r="11" spans="1:37" s="8" customFormat="1" ht="14.25" x14ac:dyDescent="0.2">
      <c r="A11" s="11">
        <f t="shared" si="0"/>
        <v>5</v>
      </c>
      <c r="B11" s="19" t="s">
        <v>24</v>
      </c>
      <c r="C11" s="13" t="s">
        <v>20</v>
      </c>
      <c r="D11" s="30">
        <v>85.702849999999998</v>
      </c>
      <c r="E11" s="30">
        <v>572.47466999999995</v>
      </c>
      <c r="F11" s="30">
        <v>81.891030000000001</v>
      </c>
      <c r="G11" s="30">
        <v>565.60010999999997</v>
      </c>
      <c r="H11" s="30">
        <v>76.618499999999997</v>
      </c>
      <c r="I11" s="30">
        <v>571.26559999999995</v>
      </c>
      <c r="J11" s="67">
        <f t="shared" si="1"/>
        <v>244.21238</v>
      </c>
      <c r="K11" s="68">
        <f t="shared" si="2"/>
        <v>1709.3403799999999</v>
      </c>
      <c r="L11" s="30">
        <v>66.997860000000003</v>
      </c>
      <c r="M11" s="30">
        <v>572.66610000000003</v>
      </c>
      <c r="N11" s="30">
        <v>37.486629999999998</v>
      </c>
      <c r="O11" s="30">
        <v>566.54012999999998</v>
      </c>
      <c r="P11" s="30">
        <v>29.231059999999999</v>
      </c>
      <c r="Q11" s="30">
        <v>562.03117999999995</v>
      </c>
      <c r="R11" s="67">
        <f t="shared" si="3"/>
        <v>133.71555000000001</v>
      </c>
      <c r="S11" s="68">
        <f t="shared" si="4"/>
        <v>1701.23741</v>
      </c>
      <c r="T11" s="69">
        <v>33.281750000000002</v>
      </c>
      <c r="U11" s="69">
        <v>568.83938000000001</v>
      </c>
      <c r="V11" s="69">
        <v>42.106400000000001</v>
      </c>
      <c r="W11" s="69">
        <v>561.01791000000003</v>
      </c>
      <c r="X11" s="69">
        <v>48.781509999999997</v>
      </c>
      <c r="Y11" s="69">
        <v>563.10675000000003</v>
      </c>
      <c r="Z11" s="67">
        <f t="shared" si="5"/>
        <v>124.16965999999999</v>
      </c>
      <c r="AA11" s="68">
        <f t="shared" si="6"/>
        <v>1692.9640399999998</v>
      </c>
      <c r="AB11" s="69">
        <v>63.927930000000003</v>
      </c>
      <c r="AC11" s="69">
        <v>561.44970999999998</v>
      </c>
      <c r="AD11" s="69">
        <v>76.454679999999996</v>
      </c>
      <c r="AE11" s="69">
        <v>570.17864999999995</v>
      </c>
      <c r="AF11" s="69">
        <v>89.859669999999994</v>
      </c>
      <c r="AG11" s="69">
        <v>559.80039999999997</v>
      </c>
      <c r="AH11" s="67">
        <f t="shared" si="7"/>
        <v>230.24227999999999</v>
      </c>
      <c r="AI11" s="68">
        <f t="shared" si="8"/>
        <v>1691.4287599999998</v>
      </c>
      <c r="AJ11" s="70">
        <f t="shared" si="9"/>
        <v>732.33987000000002</v>
      </c>
      <c r="AK11" s="70">
        <f t="shared" si="10"/>
        <v>6794.9705899999999</v>
      </c>
    </row>
    <row r="12" spans="1:37" s="8" customFormat="1" ht="14.25" x14ac:dyDescent="0.2">
      <c r="A12" s="11">
        <f t="shared" si="0"/>
        <v>6</v>
      </c>
      <c r="B12" s="19" t="s">
        <v>25</v>
      </c>
      <c r="C12" s="13" t="s">
        <v>20</v>
      </c>
      <c r="D12" s="30">
        <v>74.330309999999997</v>
      </c>
      <c r="E12" s="30">
        <v>190.54920999999999</v>
      </c>
      <c r="F12" s="30">
        <v>63.546869999999998</v>
      </c>
      <c r="G12" s="30">
        <v>187.83732000000001</v>
      </c>
      <c r="H12" s="30">
        <v>58.750030000000002</v>
      </c>
      <c r="I12" s="30">
        <v>191.47689</v>
      </c>
      <c r="J12" s="67">
        <f t="shared" si="1"/>
        <v>196.62721000000002</v>
      </c>
      <c r="K12" s="68">
        <f t="shared" si="2"/>
        <v>569.86342000000002</v>
      </c>
      <c r="L12" s="30">
        <v>43.423319999999997</v>
      </c>
      <c r="M12" s="30">
        <v>190.34549999999999</v>
      </c>
      <c r="N12" s="30">
        <v>30.414200000000001</v>
      </c>
      <c r="O12" s="30">
        <v>188.37755000000001</v>
      </c>
      <c r="P12" s="30">
        <v>23.5169</v>
      </c>
      <c r="Q12" s="30">
        <v>187.83454</v>
      </c>
      <c r="R12" s="67">
        <f t="shared" si="3"/>
        <v>97.354420000000005</v>
      </c>
      <c r="S12" s="68">
        <f t="shared" si="4"/>
        <v>566.55759</v>
      </c>
      <c r="T12" s="69">
        <v>21.752739999999999</v>
      </c>
      <c r="U12" s="69">
        <v>190.04786999999999</v>
      </c>
      <c r="V12" s="69">
        <v>29.25197</v>
      </c>
      <c r="W12" s="69">
        <v>188.22824</v>
      </c>
      <c r="X12" s="69">
        <v>34.213209999999997</v>
      </c>
      <c r="Y12" s="69">
        <v>186.81093999999999</v>
      </c>
      <c r="Z12" s="67">
        <f t="shared" si="5"/>
        <v>85.217919999999992</v>
      </c>
      <c r="AA12" s="68">
        <f t="shared" si="6"/>
        <v>565.08704999999998</v>
      </c>
      <c r="AB12" s="69">
        <v>43.555129999999998</v>
      </c>
      <c r="AC12" s="69">
        <v>185.23373000000001</v>
      </c>
      <c r="AD12" s="69">
        <v>56.509810000000002</v>
      </c>
      <c r="AE12" s="69">
        <v>185.87526</v>
      </c>
      <c r="AF12" s="69">
        <v>61.312829999999998</v>
      </c>
      <c r="AG12" s="69">
        <v>183.92166</v>
      </c>
      <c r="AH12" s="67">
        <f t="shared" si="7"/>
        <v>161.37777</v>
      </c>
      <c r="AI12" s="68">
        <f t="shared" si="8"/>
        <v>555.03065000000004</v>
      </c>
      <c r="AJ12" s="70">
        <f t="shared" si="9"/>
        <v>540.57731999999999</v>
      </c>
      <c r="AK12" s="70">
        <f t="shared" si="10"/>
        <v>2256.5387100000003</v>
      </c>
    </row>
    <row r="13" spans="1:37" s="8" customFormat="1" ht="14.25" x14ac:dyDescent="0.2">
      <c r="A13" s="11">
        <f t="shared" si="0"/>
        <v>7</v>
      </c>
      <c r="B13" s="19" t="s">
        <v>26</v>
      </c>
      <c r="C13" s="13" t="s">
        <v>20</v>
      </c>
      <c r="D13" s="30">
        <v>765.18160999999998</v>
      </c>
      <c r="E13" s="30">
        <v>4073.90697</v>
      </c>
      <c r="F13" s="30">
        <v>694.19938999999999</v>
      </c>
      <c r="G13" s="30">
        <v>4011.1610599999999</v>
      </c>
      <c r="H13" s="30">
        <v>666.69404999999995</v>
      </c>
      <c r="I13" s="30">
        <v>4016.6168299999999</v>
      </c>
      <c r="J13" s="67">
        <f t="shared" si="1"/>
        <v>2126.0750499999999</v>
      </c>
      <c r="K13" s="68">
        <f t="shared" si="2"/>
        <v>12101.684860000001</v>
      </c>
      <c r="L13" s="30">
        <v>532.33716000000004</v>
      </c>
      <c r="M13" s="30">
        <v>4015.2743700000001</v>
      </c>
      <c r="N13" s="30">
        <v>302.16338999999999</v>
      </c>
      <c r="O13" s="30">
        <v>4028.9085300000002</v>
      </c>
      <c r="P13" s="30">
        <v>351.53964000000002</v>
      </c>
      <c r="Q13" s="30">
        <v>4050.3424199999999</v>
      </c>
      <c r="R13" s="67">
        <f t="shared" si="3"/>
        <v>1186.0401899999999</v>
      </c>
      <c r="S13" s="68">
        <f t="shared" si="4"/>
        <v>12094.525320000001</v>
      </c>
      <c r="T13" s="69">
        <v>171.87485000000001</v>
      </c>
      <c r="U13" s="69">
        <v>3995.1374999999998</v>
      </c>
      <c r="V13" s="69">
        <v>290.80862000000002</v>
      </c>
      <c r="W13" s="69">
        <v>3977.6008000000002</v>
      </c>
      <c r="X13" s="69">
        <v>381.18022999999999</v>
      </c>
      <c r="Y13" s="69">
        <v>3983.3376600000001</v>
      </c>
      <c r="Z13" s="67">
        <f t="shared" si="5"/>
        <v>843.86370000000011</v>
      </c>
      <c r="AA13" s="68">
        <f t="shared" si="6"/>
        <v>11956.07596</v>
      </c>
      <c r="AB13" s="69">
        <v>543.61149999999998</v>
      </c>
      <c r="AC13" s="69">
        <v>3942.8512999999998</v>
      </c>
      <c r="AD13" s="69">
        <v>632.26271999999994</v>
      </c>
      <c r="AE13" s="69">
        <v>3941.47912</v>
      </c>
      <c r="AF13" s="69">
        <v>792.12953000000005</v>
      </c>
      <c r="AG13" s="69">
        <v>3895.7258400000001</v>
      </c>
      <c r="AH13" s="67">
        <f t="shared" si="7"/>
        <v>1968.0037499999999</v>
      </c>
      <c r="AI13" s="68">
        <f t="shared" si="8"/>
        <v>11780.056260000001</v>
      </c>
      <c r="AJ13" s="70">
        <f t="shared" si="9"/>
        <v>6123.9826899999998</v>
      </c>
      <c r="AK13" s="70">
        <f t="shared" si="10"/>
        <v>47932.342400000009</v>
      </c>
    </row>
    <row r="14" spans="1:37" s="8" customFormat="1" ht="14.25" x14ac:dyDescent="0.2">
      <c r="A14" s="11">
        <f t="shared" si="0"/>
        <v>8</v>
      </c>
      <c r="B14" s="19" t="s">
        <v>27</v>
      </c>
      <c r="C14" s="13" t="s">
        <v>20</v>
      </c>
      <c r="D14" s="30">
        <v>248.29447999999999</v>
      </c>
      <c r="E14" s="30">
        <v>245.47542999999999</v>
      </c>
      <c r="F14" s="30">
        <v>215.80835999999999</v>
      </c>
      <c r="G14" s="30">
        <v>248.95689999999999</v>
      </c>
      <c r="H14" s="30">
        <v>226.06845000000001</v>
      </c>
      <c r="I14" s="30">
        <v>246.42313999999999</v>
      </c>
      <c r="J14" s="67">
        <f t="shared" si="1"/>
        <v>690.17129</v>
      </c>
      <c r="K14" s="68">
        <f t="shared" si="2"/>
        <v>740.85546999999997</v>
      </c>
      <c r="L14" s="30">
        <v>149.63288</v>
      </c>
      <c r="M14" s="30">
        <v>239.67554000000001</v>
      </c>
      <c r="N14" s="30">
        <v>64.131649999999993</v>
      </c>
      <c r="O14" s="30">
        <v>244.07238000000001</v>
      </c>
      <c r="P14" s="30">
        <v>40.4602</v>
      </c>
      <c r="Q14" s="30">
        <v>244.18335999999999</v>
      </c>
      <c r="R14" s="67">
        <f t="shared" si="3"/>
        <v>254.22472999999997</v>
      </c>
      <c r="S14" s="68">
        <f t="shared" si="4"/>
        <v>727.93128000000002</v>
      </c>
      <c r="T14" s="69">
        <v>38.795209999999997</v>
      </c>
      <c r="U14" s="69">
        <v>245.05131</v>
      </c>
      <c r="V14" s="69">
        <v>46.234459999999999</v>
      </c>
      <c r="W14" s="69">
        <v>237.38523000000001</v>
      </c>
      <c r="X14" s="69">
        <v>76.827010000000001</v>
      </c>
      <c r="Y14" s="69">
        <v>268.19128999999998</v>
      </c>
      <c r="Z14" s="67">
        <f t="shared" si="5"/>
        <v>161.85667999999998</v>
      </c>
      <c r="AA14" s="68">
        <f t="shared" si="6"/>
        <v>750.62783000000002</v>
      </c>
      <c r="AB14" s="69">
        <v>133.29705999999999</v>
      </c>
      <c r="AC14" s="69">
        <v>229.79597000000001</v>
      </c>
      <c r="AD14" s="69">
        <v>183.8468</v>
      </c>
      <c r="AE14" s="69">
        <v>238.00514000000001</v>
      </c>
      <c r="AF14" s="69">
        <v>225.51428000000001</v>
      </c>
      <c r="AG14" s="69">
        <v>254.19164000000001</v>
      </c>
      <c r="AH14" s="67">
        <f t="shared" si="7"/>
        <v>542.65814</v>
      </c>
      <c r="AI14" s="68">
        <f t="shared" si="8"/>
        <v>721.99275</v>
      </c>
      <c r="AJ14" s="70">
        <f t="shared" si="9"/>
        <v>1648.91084</v>
      </c>
      <c r="AK14" s="70">
        <f t="shared" si="10"/>
        <v>2941.40733</v>
      </c>
    </row>
    <row r="15" spans="1:37" s="8" customFormat="1" ht="14.25" x14ac:dyDescent="0.2">
      <c r="A15" s="11">
        <f t="shared" si="0"/>
        <v>9</v>
      </c>
      <c r="B15" s="19" t="s">
        <v>28</v>
      </c>
      <c r="C15" s="13" t="s">
        <v>20</v>
      </c>
      <c r="D15" s="30">
        <v>125.46178999999999</v>
      </c>
      <c r="E15" s="30">
        <v>470.52744999999999</v>
      </c>
      <c r="F15" s="30">
        <v>118.24012999999999</v>
      </c>
      <c r="G15" s="30">
        <v>465.86619000000002</v>
      </c>
      <c r="H15" s="30">
        <v>104.49883</v>
      </c>
      <c r="I15" s="30">
        <v>468.11734000000001</v>
      </c>
      <c r="J15" s="67">
        <f t="shared" si="1"/>
        <v>348.20074999999997</v>
      </c>
      <c r="K15" s="68">
        <f t="shared" si="2"/>
        <v>1404.51098</v>
      </c>
      <c r="L15" s="30">
        <v>91.10463</v>
      </c>
      <c r="M15" s="30">
        <v>468.24777999999998</v>
      </c>
      <c r="N15" s="30">
        <v>61.40475</v>
      </c>
      <c r="O15" s="30">
        <v>463.74363</v>
      </c>
      <c r="P15" s="30">
        <v>60.140970000000003</v>
      </c>
      <c r="Q15" s="30">
        <v>461.38844</v>
      </c>
      <c r="R15" s="67">
        <f t="shared" si="3"/>
        <v>212.65035</v>
      </c>
      <c r="S15" s="68">
        <f t="shared" si="4"/>
        <v>1393.37985</v>
      </c>
      <c r="T15" s="69">
        <v>54.40437</v>
      </c>
      <c r="U15" s="69">
        <v>468.38733999999999</v>
      </c>
      <c r="V15" s="69">
        <v>59.82535</v>
      </c>
      <c r="W15" s="69">
        <v>456.32265000000001</v>
      </c>
      <c r="X15" s="69">
        <v>70.899929999999998</v>
      </c>
      <c r="Y15" s="69">
        <v>476.72055999999998</v>
      </c>
      <c r="Z15" s="67">
        <f t="shared" si="5"/>
        <v>185.12965</v>
      </c>
      <c r="AA15" s="68">
        <f t="shared" si="6"/>
        <v>1401.43055</v>
      </c>
      <c r="AB15" s="69">
        <v>103.07926</v>
      </c>
      <c r="AC15" s="69">
        <v>466.53834000000001</v>
      </c>
      <c r="AD15" s="69">
        <v>108.35599000000001</v>
      </c>
      <c r="AE15" s="69">
        <v>454.16210999999998</v>
      </c>
      <c r="AF15" s="69">
        <v>131.47731999999999</v>
      </c>
      <c r="AG15" s="69">
        <v>445.35788000000002</v>
      </c>
      <c r="AH15" s="67">
        <f t="shared" si="7"/>
        <v>342.91256999999996</v>
      </c>
      <c r="AI15" s="68">
        <f t="shared" si="8"/>
        <v>1366.0583300000001</v>
      </c>
      <c r="AJ15" s="70">
        <f t="shared" si="9"/>
        <v>1088.8933199999999</v>
      </c>
      <c r="AK15" s="70">
        <f t="shared" si="10"/>
        <v>5565.3797100000002</v>
      </c>
    </row>
    <row r="16" spans="1:37" s="8" customFormat="1" ht="14.25" x14ac:dyDescent="0.2">
      <c r="A16" s="11">
        <f t="shared" si="0"/>
        <v>10</v>
      </c>
      <c r="B16" s="19" t="s">
        <v>29</v>
      </c>
      <c r="C16" s="13" t="s">
        <v>20</v>
      </c>
      <c r="D16" s="30">
        <v>8.89452</v>
      </c>
      <c r="E16" s="30">
        <v>1.5580000000000001</v>
      </c>
      <c r="F16" s="30">
        <v>9.2214200000000002</v>
      </c>
      <c r="G16" s="30">
        <v>1.425</v>
      </c>
      <c r="H16" s="30">
        <v>7.48874</v>
      </c>
      <c r="I16" s="30">
        <v>1.4630000000000001</v>
      </c>
      <c r="J16" s="67">
        <f t="shared" si="1"/>
        <v>25.604680000000002</v>
      </c>
      <c r="K16" s="68">
        <f t="shared" si="2"/>
        <v>4.4459999999999997</v>
      </c>
      <c r="L16" s="30">
        <v>6.13626</v>
      </c>
      <c r="M16" s="30">
        <v>1.46553</v>
      </c>
      <c r="N16" s="30">
        <v>3.0508600000000001</v>
      </c>
      <c r="O16" s="30">
        <v>1.6592100000000001</v>
      </c>
      <c r="P16" s="30">
        <v>2.4521299999999999</v>
      </c>
      <c r="Q16" s="30">
        <v>1.3964799999999999</v>
      </c>
      <c r="R16" s="67">
        <f t="shared" si="3"/>
        <v>11.639250000000001</v>
      </c>
      <c r="S16" s="68">
        <f t="shared" si="4"/>
        <v>4.5212199999999996</v>
      </c>
      <c r="T16" s="69">
        <v>2.7493099999999999</v>
      </c>
      <c r="U16" s="69">
        <v>1.5797099999999999</v>
      </c>
      <c r="V16" s="69">
        <v>3.2656800000000001</v>
      </c>
      <c r="W16" s="69">
        <v>1.6568000000000001</v>
      </c>
      <c r="X16" s="69">
        <v>3.72783</v>
      </c>
      <c r="Y16" s="69">
        <v>1.5960000000000001</v>
      </c>
      <c r="Z16" s="67">
        <f t="shared" si="5"/>
        <v>9.74282</v>
      </c>
      <c r="AA16" s="68">
        <f t="shared" si="6"/>
        <v>4.8325100000000001</v>
      </c>
      <c r="AB16" s="69">
        <v>5.4579300000000002</v>
      </c>
      <c r="AC16" s="69">
        <v>1.35985</v>
      </c>
      <c r="AD16" s="69">
        <v>6.9996600000000004</v>
      </c>
      <c r="AE16" s="69">
        <v>1.3333999999999999</v>
      </c>
      <c r="AF16" s="69">
        <v>7.9305899999999996</v>
      </c>
      <c r="AG16" s="69">
        <v>1.36547</v>
      </c>
      <c r="AH16" s="67">
        <f t="shared" si="7"/>
        <v>20.388179999999998</v>
      </c>
      <c r="AI16" s="68">
        <f t="shared" si="8"/>
        <v>4.0587200000000001</v>
      </c>
      <c r="AJ16" s="70">
        <f t="shared" si="9"/>
        <v>67.374930000000006</v>
      </c>
      <c r="AK16" s="70">
        <f t="shared" si="10"/>
        <v>17.858450000000001</v>
      </c>
    </row>
    <row r="17" spans="1:37" s="8" customFormat="1" ht="14.25" x14ac:dyDescent="0.2">
      <c r="A17" s="11">
        <f t="shared" si="0"/>
        <v>11</v>
      </c>
      <c r="B17" s="12" t="s">
        <v>30</v>
      </c>
      <c r="C17" s="13" t="s">
        <v>20</v>
      </c>
      <c r="D17" s="30">
        <v>3.24</v>
      </c>
      <c r="E17" s="30">
        <v>2.61673</v>
      </c>
      <c r="F17" s="30">
        <v>3.0369999999999999</v>
      </c>
      <c r="G17" s="30">
        <v>2.62561</v>
      </c>
      <c r="H17" s="30">
        <v>3.532</v>
      </c>
      <c r="I17" s="30">
        <v>2.5585200000000001</v>
      </c>
      <c r="J17" s="67">
        <f t="shared" si="1"/>
        <v>9.8090000000000011</v>
      </c>
      <c r="K17" s="68">
        <f t="shared" si="2"/>
        <v>7.8008600000000001</v>
      </c>
      <c r="L17" s="30">
        <v>1.2435</v>
      </c>
      <c r="M17" s="30">
        <v>2.7601</v>
      </c>
      <c r="N17" s="30">
        <v>0.57350000000000001</v>
      </c>
      <c r="O17" s="30">
        <v>2.59897</v>
      </c>
      <c r="P17" s="30">
        <v>0.43474000000000002</v>
      </c>
      <c r="Q17" s="30">
        <v>2.5761400000000001</v>
      </c>
      <c r="R17" s="67">
        <f t="shared" si="3"/>
        <v>2.2517400000000003</v>
      </c>
      <c r="S17" s="68">
        <f t="shared" si="4"/>
        <v>7.9352099999999997</v>
      </c>
      <c r="T17" s="69">
        <v>0.44799</v>
      </c>
      <c r="U17" s="69">
        <v>2.6302699999999999</v>
      </c>
      <c r="V17" s="69">
        <v>-5.1979999999999998E-2</v>
      </c>
      <c r="W17" s="69">
        <v>2.5934499999999998</v>
      </c>
      <c r="X17" s="69">
        <v>1.0443100000000001</v>
      </c>
      <c r="Y17" s="69">
        <v>2.6859999999999999</v>
      </c>
      <c r="Z17" s="67">
        <f t="shared" si="5"/>
        <v>1.44032</v>
      </c>
      <c r="AA17" s="68">
        <f t="shared" si="6"/>
        <v>7.9097200000000001</v>
      </c>
      <c r="AB17" s="69">
        <v>1.31725</v>
      </c>
      <c r="AC17" s="69">
        <v>2.5529999999999999</v>
      </c>
      <c r="AD17" s="69">
        <v>2.1527500000000002</v>
      </c>
      <c r="AE17" s="69">
        <v>3.01389</v>
      </c>
      <c r="AF17" s="69">
        <v>4.0140000000000002</v>
      </c>
      <c r="AG17" s="69">
        <v>2.2747299999999999</v>
      </c>
      <c r="AH17" s="67">
        <f t="shared" si="7"/>
        <v>7.484</v>
      </c>
      <c r="AI17" s="68">
        <f t="shared" si="8"/>
        <v>7.8416199999999998</v>
      </c>
      <c r="AJ17" s="70">
        <f t="shared" si="9"/>
        <v>20.985060000000001</v>
      </c>
      <c r="AK17" s="70">
        <f t="shared" si="10"/>
        <v>31.487409999999997</v>
      </c>
    </row>
    <row r="18" spans="1:37" s="8" customFormat="1" ht="14.25" x14ac:dyDescent="0.2">
      <c r="A18" s="11">
        <f t="shared" si="0"/>
        <v>12</v>
      </c>
      <c r="B18" s="12" t="s">
        <v>31</v>
      </c>
      <c r="C18" s="13" t="s">
        <v>20</v>
      </c>
      <c r="D18" s="30">
        <v>3.3260000000000001</v>
      </c>
      <c r="E18" s="30">
        <v>2.1469999999999998</v>
      </c>
      <c r="F18" s="30">
        <v>2.6614200000000001</v>
      </c>
      <c r="G18" s="30">
        <v>2.1469999999999998</v>
      </c>
      <c r="H18" s="30">
        <v>2.3622399999999999</v>
      </c>
      <c r="I18" s="30">
        <v>1.24857</v>
      </c>
      <c r="J18" s="67">
        <f t="shared" si="1"/>
        <v>8.3496600000000001</v>
      </c>
      <c r="K18" s="68">
        <f t="shared" si="2"/>
        <v>5.5425699999999996</v>
      </c>
      <c r="L18" s="30">
        <v>1.8832599999999999</v>
      </c>
      <c r="M18" s="30">
        <v>2.1280000000000001</v>
      </c>
      <c r="N18" s="30">
        <v>1.11897</v>
      </c>
      <c r="O18" s="30">
        <v>2.1280000000000001</v>
      </c>
      <c r="P18" s="30">
        <v>0.95576000000000005</v>
      </c>
      <c r="Q18" s="30">
        <v>2.2799999999999998</v>
      </c>
      <c r="R18" s="67">
        <f t="shared" si="3"/>
        <v>3.9579900000000001</v>
      </c>
      <c r="S18" s="68">
        <f t="shared" si="4"/>
        <v>6.5359999999999996</v>
      </c>
      <c r="T18" s="69">
        <v>0.10736</v>
      </c>
      <c r="U18" s="69">
        <v>2.3395800000000002</v>
      </c>
      <c r="V18" s="69">
        <v>0.82254000000000005</v>
      </c>
      <c r="W18" s="69">
        <v>2.331</v>
      </c>
      <c r="X18" s="69">
        <v>1.23645</v>
      </c>
      <c r="Y18" s="69">
        <v>2.2515200000000002</v>
      </c>
      <c r="Z18" s="67">
        <f t="shared" si="5"/>
        <v>2.16635</v>
      </c>
      <c r="AA18" s="68">
        <f t="shared" si="6"/>
        <v>6.9221000000000004</v>
      </c>
      <c r="AB18" s="69">
        <v>1.8178099999999999</v>
      </c>
      <c r="AC18" s="69">
        <v>1.8180000000000001</v>
      </c>
      <c r="AD18" s="69">
        <v>2.7899799999999999</v>
      </c>
      <c r="AE18" s="69">
        <v>1.94997</v>
      </c>
      <c r="AF18" s="69">
        <v>3.8428200000000001</v>
      </c>
      <c r="AG18" s="69">
        <v>2.0710000000000002</v>
      </c>
      <c r="AH18" s="67">
        <f t="shared" si="7"/>
        <v>8.4506099999999993</v>
      </c>
      <c r="AI18" s="68">
        <f t="shared" si="8"/>
        <v>5.8389699999999998</v>
      </c>
      <c r="AJ18" s="70">
        <f t="shared" si="9"/>
        <v>22.924610000000001</v>
      </c>
      <c r="AK18" s="70">
        <f t="shared" si="10"/>
        <v>24.839639999999999</v>
      </c>
    </row>
    <row r="19" spans="1:37" s="8" customFormat="1" ht="14.25" x14ac:dyDescent="0.2">
      <c r="A19" s="11">
        <f t="shared" si="0"/>
        <v>13</v>
      </c>
      <c r="B19" s="12" t="s">
        <v>32</v>
      </c>
      <c r="C19" s="13" t="s">
        <v>20</v>
      </c>
      <c r="D19" s="30">
        <v>203.17599999999999</v>
      </c>
      <c r="E19" s="30">
        <v>97.415350000000004</v>
      </c>
      <c r="F19" s="30">
        <v>188.71494000000001</v>
      </c>
      <c r="G19" s="30">
        <v>99.949619999999996</v>
      </c>
      <c r="H19" s="30">
        <v>165.35347999999999</v>
      </c>
      <c r="I19" s="30">
        <v>97.027339999999995</v>
      </c>
      <c r="J19" s="67">
        <f t="shared" si="1"/>
        <v>557.24441999999999</v>
      </c>
      <c r="K19" s="68">
        <f t="shared" si="2"/>
        <v>294.39231000000001</v>
      </c>
      <c r="L19" s="30">
        <v>103.48496</v>
      </c>
      <c r="M19" s="30">
        <v>97.180700000000002</v>
      </c>
      <c r="N19" s="30">
        <v>48.802930000000003</v>
      </c>
      <c r="O19" s="30">
        <v>99.820779999999999</v>
      </c>
      <c r="P19" s="30">
        <v>34.027880000000003</v>
      </c>
      <c r="Q19" s="30">
        <v>97.072400000000002</v>
      </c>
      <c r="R19" s="67">
        <f t="shared" si="3"/>
        <v>186.31577000000001</v>
      </c>
      <c r="S19" s="68">
        <f t="shared" si="4"/>
        <v>294.07388000000003</v>
      </c>
      <c r="T19" s="69">
        <v>24.553349999999998</v>
      </c>
      <c r="U19" s="69">
        <v>93.425449999999998</v>
      </c>
      <c r="V19" s="69">
        <v>34.182270000000003</v>
      </c>
      <c r="W19" s="69">
        <v>100.8387</v>
      </c>
      <c r="X19" s="69">
        <v>56.634099999999997</v>
      </c>
      <c r="Y19" s="69">
        <v>103.98685999999999</v>
      </c>
      <c r="Z19" s="67">
        <f t="shared" si="5"/>
        <v>115.36972</v>
      </c>
      <c r="AA19" s="68">
        <f t="shared" si="6"/>
        <v>298.25101000000001</v>
      </c>
      <c r="AB19" s="69">
        <v>101.00108</v>
      </c>
      <c r="AC19" s="69">
        <v>92.554270000000002</v>
      </c>
      <c r="AD19" s="69">
        <v>138.57694000000001</v>
      </c>
      <c r="AE19" s="69">
        <v>85.134609999999995</v>
      </c>
      <c r="AF19" s="69">
        <v>177.19280000000001</v>
      </c>
      <c r="AG19" s="69">
        <v>93.841350000000006</v>
      </c>
      <c r="AH19" s="67">
        <f t="shared" si="7"/>
        <v>416.77082000000001</v>
      </c>
      <c r="AI19" s="68">
        <f t="shared" si="8"/>
        <v>271.53022999999996</v>
      </c>
      <c r="AJ19" s="70">
        <f t="shared" si="9"/>
        <v>1275.70073</v>
      </c>
      <c r="AK19" s="70">
        <f t="shared" si="10"/>
        <v>1158.2474299999999</v>
      </c>
    </row>
    <row r="20" spans="1:37" s="8" customFormat="1" ht="14.25" x14ac:dyDescent="0.2">
      <c r="A20" s="11">
        <f t="shared" si="0"/>
        <v>14</v>
      </c>
      <c r="B20" s="12" t="s">
        <v>33</v>
      </c>
      <c r="C20" s="13" t="s">
        <v>20</v>
      </c>
      <c r="D20" s="30">
        <v>45.397599999999997</v>
      </c>
      <c r="E20" s="30">
        <v>6.6211700000000002</v>
      </c>
      <c r="F20" s="30">
        <v>40.792319999999997</v>
      </c>
      <c r="G20" s="30">
        <v>7.0123499999999996</v>
      </c>
      <c r="H20" s="30">
        <v>42.037889999999997</v>
      </c>
      <c r="I20" s="30">
        <v>5.6208200000000001</v>
      </c>
      <c r="J20" s="67">
        <f t="shared" si="1"/>
        <v>128.22781000000001</v>
      </c>
      <c r="K20" s="68">
        <f t="shared" si="2"/>
        <v>19.254339999999999</v>
      </c>
      <c r="L20" s="30">
        <v>24.000769999999999</v>
      </c>
      <c r="M20" s="30">
        <v>5.9282000000000004</v>
      </c>
      <c r="N20" s="30">
        <v>16.961729999999999</v>
      </c>
      <c r="O20" s="30">
        <v>5.4908599999999996</v>
      </c>
      <c r="P20" s="30">
        <v>11.98279</v>
      </c>
      <c r="Q20" s="30">
        <v>6.2416700000000001</v>
      </c>
      <c r="R20" s="67">
        <f t="shared" si="3"/>
        <v>52.94529</v>
      </c>
      <c r="S20" s="68">
        <f t="shared" si="4"/>
        <v>17.660730000000001</v>
      </c>
      <c r="T20" s="69">
        <v>9.8222000000000005</v>
      </c>
      <c r="U20" s="69">
        <v>5.1338699999999999</v>
      </c>
      <c r="V20" s="69">
        <v>11.82901</v>
      </c>
      <c r="W20" s="69">
        <v>7.2346399999999997</v>
      </c>
      <c r="X20" s="69">
        <v>17.55885</v>
      </c>
      <c r="Y20" s="69">
        <v>6.70052</v>
      </c>
      <c r="Z20" s="67">
        <f t="shared" si="5"/>
        <v>39.210059999999999</v>
      </c>
      <c r="AA20" s="68">
        <f t="shared" si="6"/>
        <v>19.069030000000001</v>
      </c>
      <c r="AB20" s="69">
        <v>26.987110000000001</v>
      </c>
      <c r="AC20" s="69">
        <v>6.5679600000000002</v>
      </c>
      <c r="AD20" s="69">
        <v>35.738860000000003</v>
      </c>
      <c r="AE20" s="69">
        <v>6.8792400000000002</v>
      </c>
      <c r="AF20" s="69">
        <v>43.790979999999998</v>
      </c>
      <c r="AG20" s="69">
        <v>6.2026500000000002</v>
      </c>
      <c r="AH20" s="67">
        <f t="shared" si="7"/>
        <v>106.51695000000001</v>
      </c>
      <c r="AI20" s="68">
        <f t="shared" si="8"/>
        <v>19.649850000000001</v>
      </c>
      <c r="AJ20" s="70">
        <f t="shared" si="9"/>
        <v>326.90011000000004</v>
      </c>
      <c r="AK20" s="70">
        <f t="shared" si="10"/>
        <v>75.633949999999999</v>
      </c>
    </row>
    <row r="21" spans="1:37" s="8" customFormat="1" ht="14.25" x14ac:dyDescent="0.2">
      <c r="A21" s="11">
        <f t="shared" si="0"/>
        <v>15</v>
      </c>
      <c r="B21" s="12" t="s">
        <v>34</v>
      </c>
      <c r="C21" s="13" t="s">
        <v>20</v>
      </c>
      <c r="D21" s="30">
        <v>12.333640000000001</v>
      </c>
      <c r="E21" s="30">
        <v>36.441270000000003</v>
      </c>
      <c r="F21" s="30">
        <v>13.17995</v>
      </c>
      <c r="G21" s="30">
        <v>38.015569999999997</v>
      </c>
      <c r="H21" s="30">
        <v>11.48536</v>
      </c>
      <c r="I21" s="30">
        <v>37.300800000000002</v>
      </c>
      <c r="J21" s="67">
        <f t="shared" si="1"/>
        <v>36.998950000000001</v>
      </c>
      <c r="K21" s="68">
        <f t="shared" si="2"/>
        <v>111.75764000000001</v>
      </c>
      <c r="L21" s="30">
        <v>8.1610099999999992</v>
      </c>
      <c r="M21" s="30">
        <v>34.384</v>
      </c>
      <c r="N21" s="30">
        <v>7.4586300000000003</v>
      </c>
      <c r="O21" s="30">
        <v>36.25949</v>
      </c>
      <c r="P21" s="30">
        <v>5.0204800000000001</v>
      </c>
      <c r="Q21" s="30">
        <v>36.261389999999999</v>
      </c>
      <c r="R21" s="67">
        <f t="shared" si="3"/>
        <v>20.64012</v>
      </c>
      <c r="S21" s="68">
        <f t="shared" si="4"/>
        <v>106.90487999999999</v>
      </c>
      <c r="T21" s="69">
        <v>3.6783899999999998</v>
      </c>
      <c r="U21" s="69">
        <v>36.264989999999997</v>
      </c>
      <c r="V21" s="69">
        <v>6.5224000000000002</v>
      </c>
      <c r="W21" s="69">
        <v>36.340380000000003</v>
      </c>
      <c r="X21" s="69">
        <v>6.8647200000000002</v>
      </c>
      <c r="Y21" s="69">
        <v>36.48639</v>
      </c>
      <c r="Z21" s="67">
        <f t="shared" si="5"/>
        <v>17.06551</v>
      </c>
      <c r="AA21" s="68">
        <f t="shared" si="6"/>
        <v>109.09175999999999</v>
      </c>
      <c r="AB21" s="69">
        <v>9.0367999999999995</v>
      </c>
      <c r="AC21" s="69">
        <v>37.61506</v>
      </c>
      <c r="AD21" s="69">
        <v>11.757239999999999</v>
      </c>
      <c r="AE21" s="69">
        <v>36.015639999999998</v>
      </c>
      <c r="AF21" s="69">
        <v>12.07757</v>
      </c>
      <c r="AG21" s="69">
        <v>35.411520000000003</v>
      </c>
      <c r="AH21" s="67">
        <f t="shared" si="7"/>
        <v>32.871609999999997</v>
      </c>
      <c r="AI21" s="68">
        <f t="shared" si="8"/>
        <v>109.04221999999999</v>
      </c>
      <c r="AJ21" s="70">
        <f t="shared" si="9"/>
        <v>107.57619</v>
      </c>
      <c r="AK21" s="70">
        <f t="shared" si="10"/>
        <v>436.79649999999998</v>
      </c>
    </row>
    <row r="22" spans="1:37" s="8" customFormat="1" ht="14.25" x14ac:dyDescent="0.2">
      <c r="A22" s="11">
        <f t="shared" si="0"/>
        <v>16</v>
      </c>
      <c r="B22" s="12" t="s">
        <v>35</v>
      </c>
      <c r="C22" s="13" t="s">
        <v>20</v>
      </c>
      <c r="D22" s="30">
        <v>4.4229700000000003</v>
      </c>
      <c r="E22" s="30">
        <v>3.4279700000000002</v>
      </c>
      <c r="F22" s="30">
        <v>4.3393699999999997</v>
      </c>
      <c r="G22" s="30">
        <v>3.4294099999999998</v>
      </c>
      <c r="H22" s="30">
        <v>3.5086599999999999</v>
      </c>
      <c r="I22" s="30">
        <v>3.383</v>
      </c>
      <c r="J22" s="67">
        <f t="shared" si="1"/>
        <v>12.271000000000001</v>
      </c>
      <c r="K22" s="68">
        <f t="shared" si="2"/>
        <v>10.24038</v>
      </c>
      <c r="L22" s="30">
        <v>2.8929999999999998</v>
      </c>
      <c r="M22" s="30">
        <v>2.8116500000000002</v>
      </c>
      <c r="N22" s="30">
        <v>1.6974199999999999</v>
      </c>
      <c r="O22" s="30">
        <v>3.2598099999999999</v>
      </c>
      <c r="P22" s="30">
        <v>1.4014200000000001</v>
      </c>
      <c r="Q22" s="30">
        <v>3.1816</v>
      </c>
      <c r="R22" s="67">
        <f t="shared" si="3"/>
        <v>5.9918399999999998</v>
      </c>
      <c r="S22" s="68">
        <f t="shared" si="4"/>
        <v>9.2530599999999996</v>
      </c>
      <c r="T22" s="69">
        <v>1.8354200000000001</v>
      </c>
      <c r="U22" s="69">
        <v>3.1869999999999998</v>
      </c>
      <c r="V22" s="69">
        <v>1.67225</v>
      </c>
      <c r="W22" s="69">
        <v>3.0570300000000001</v>
      </c>
      <c r="X22" s="69">
        <v>2.35975</v>
      </c>
      <c r="Y22" s="69">
        <v>3.2050000000000001</v>
      </c>
      <c r="Z22" s="67">
        <f t="shared" si="5"/>
        <v>5.8674200000000001</v>
      </c>
      <c r="AA22" s="68">
        <f t="shared" si="6"/>
        <v>9.4490300000000005</v>
      </c>
      <c r="AB22" s="69">
        <v>2.5894900000000001</v>
      </c>
      <c r="AC22" s="69">
        <v>3.0879400000000001</v>
      </c>
      <c r="AD22" s="69">
        <v>3.5778300000000001</v>
      </c>
      <c r="AE22" s="69">
        <v>2.9090199999999999</v>
      </c>
      <c r="AF22" s="69">
        <v>4.1234200000000003</v>
      </c>
      <c r="AG22" s="69">
        <v>3.0001699999999998</v>
      </c>
      <c r="AH22" s="67">
        <f t="shared" si="7"/>
        <v>10.29074</v>
      </c>
      <c r="AI22" s="68">
        <f t="shared" si="8"/>
        <v>8.9971299999999985</v>
      </c>
      <c r="AJ22" s="70">
        <f t="shared" si="9"/>
        <v>34.420999999999999</v>
      </c>
      <c r="AK22" s="70">
        <f t="shared" si="10"/>
        <v>37.939599999999999</v>
      </c>
    </row>
    <row r="23" spans="1:37" s="8" customFormat="1" ht="14.25" x14ac:dyDescent="0.2">
      <c r="A23" s="11">
        <f t="shared" si="0"/>
        <v>17</v>
      </c>
      <c r="B23" s="12" t="s">
        <v>36</v>
      </c>
      <c r="C23" s="13" t="s">
        <v>20</v>
      </c>
      <c r="D23" s="30">
        <v>12.400840000000001</v>
      </c>
      <c r="E23" s="30">
        <v>5.1223700000000001</v>
      </c>
      <c r="F23" s="30">
        <v>12.61933</v>
      </c>
      <c r="G23" s="30">
        <v>5.0418799999999999</v>
      </c>
      <c r="H23" s="30">
        <v>11.48733</v>
      </c>
      <c r="I23" s="30">
        <v>5.2445599999999999</v>
      </c>
      <c r="J23" s="67">
        <f t="shared" si="1"/>
        <v>36.5075</v>
      </c>
      <c r="K23" s="68">
        <f t="shared" si="2"/>
        <v>15.408809999999999</v>
      </c>
      <c r="L23" s="30">
        <v>7.3566200000000004</v>
      </c>
      <c r="M23" s="30">
        <v>5.5072400000000004</v>
      </c>
      <c r="N23" s="30">
        <v>4.8858300000000003</v>
      </c>
      <c r="O23" s="30">
        <v>5.1551900000000002</v>
      </c>
      <c r="P23" s="30">
        <v>2.3633199999999999</v>
      </c>
      <c r="Q23" s="30">
        <v>5.1428099999999999</v>
      </c>
      <c r="R23" s="67">
        <f t="shared" si="3"/>
        <v>14.605770000000001</v>
      </c>
      <c r="S23" s="68">
        <f t="shared" si="4"/>
        <v>15.805240000000001</v>
      </c>
      <c r="T23" s="69">
        <v>2.9042599999999998</v>
      </c>
      <c r="U23" s="69">
        <v>5.5643000000000002</v>
      </c>
      <c r="V23" s="69">
        <v>2.3701400000000001</v>
      </c>
      <c r="W23" s="69">
        <v>6.2075899999999997</v>
      </c>
      <c r="X23" s="69">
        <v>2.8470200000000001</v>
      </c>
      <c r="Y23" s="69">
        <v>5.6830499999999997</v>
      </c>
      <c r="Z23" s="67">
        <f t="shared" si="5"/>
        <v>8.1214200000000005</v>
      </c>
      <c r="AA23" s="68">
        <f t="shared" si="6"/>
        <v>17.454940000000001</v>
      </c>
      <c r="AB23" s="69">
        <v>6.4843000000000002</v>
      </c>
      <c r="AC23" s="69">
        <v>4.5356300000000003</v>
      </c>
      <c r="AD23" s="69">
        <v>9.2170000000000005</v>
      </c>
      <c r="AE23" s="69">
        <v>5.5436100000000001</v>
      </c>
      <c r="AF23" s="69">
        <v>11.23495</v>
      </c>
      <c r="AG23" s="69">
        <v>4.7887599999999999</v>
      </c>
      <c r="AH23" s="67">
        <f t="shared" si="7"/>
        <v>26.936250000000001</v>
      </c>
      <c r="AI23" s="68">
        <f t="shared" si="8"/>
        <v>14.868</v>
      </c>
      <c r="AJ23" s="70">
        <f t="shared" si="9"/>
        <v>86.170940000000002</v>
      </c>
      <c r="AK23" s="70">
        <f t="shared" si="10"/>
        <v>63.536990000000003</v>
      </c>
    </row>
    <row r="24" spans="1:37" s="8" customFormat="1" ht="14.25" x14ac:dyDescent="0.2">
      <c r="A24" s="11">
        <f t="shared" si="0"/>
        <v>18</v>
      </c>
      <c r="B24" s="12" t="s">
        <v>37</v>
      </c>
      <c r="C24" s="13" t="s">
        <v>20</v>
      </c>
      <c r="D24" s="30">
        <v>22.412019999999998</v>
      </c>
      <c r="E24" s="30">
        <v>19.67155</v>
      </c>
      <c r="F24" s="30">
        <v>21.939779999999999</v>
      </c>
      <c r="G24" s="30">
        <v>19.72758</v>
      </c>
      <c r="H24" s="30">
        <v>21.36769</v>
      </c>
      <c r="I24" s="30">
        <v>19.028839999999999</v>
      </c>
      <c r="J24" s="67">
        <f t="shared" si="1"/>
        <v>65.719489999999993</v>
      </c>
      <c r="K24" s="68">
        <f t="shared" si="2"/>
        <v>58.427970000000002</v>
      </c>
      <c r="L24" s="30">
        <v>11.861280000000001</v>
      </c>
      <c r="M24" s="30">
        <v>19.610530000000001</v>
      </c>
      <c r="N24" s="30">
        <v>6.2049000000000003</v>
      </c>
      <c r="O24" s="30">
        <v>19.788959999999999</v>
      </c>
      <c r="P24" s="30">
        <v>3.5542500000000001</v>
      </c>
      <c r="Q24" s="30">
        <v>18.269469999999998</v>
      </c>
      <c r="R24" s="67">
        <f t="shared" si="3"/>
        <v>21.620430000000002</v>
      </c>
      <c r="S24" s="68">
        <f t="shared" si="4"/>
        <v>57.668959999999998</v>
      </c>
      <c r="T24" s="69">
        <v>3.5891500000000001</v>
      </c>
      <c r="U24" s="69">
        <v>20.015250000000002</v>
      </c>
      <c r="V24" s="69">
        <v>1.5385800000000001</v>
      </c>
      <c r="W24" s="69">
        <v>19.824339999999999</v>
      </c>
      <c r="X24" s="69">
        <v>6.4024799999999997</v>
      </c>
      <c r="Y24" s="69">
        <v>19.675460000000001</v>
      </c>
      <c r="Z24" s="67">
        <f t="shared" si="5"/>
        <v>11.53021</v>
      </c>
      <c r="AA24" s="68">
        <f t="shared" si="6"/>
        <v>59.515050000000002</v>
      </c>
      <c r="AB24" s="69">
        <v>10.78434</v>
      </c>
      <c r="AC24" s="69">
        <v>19.210039999999999</v>
      </c>
      <c r="AD24" s="69">
        <v>15.157830000000001</v>
      </c>
      <c r="AE24" s="69">
        <v>20.236740000000001</v>
      </c>
      <c r="AF24" s="69">
        <v>19.886869999999998</v>
      </c>
      <c r="AG24" s="69">
        <v>19.54843</v>
      </c>
      <c r="AH24" s="67">
        <f t="shared" si="7"/>
        <v>45.829039999999999</v>
      </c>
      <c r="AI24" s="68">
        <f t="shared" si="8"/>
        <v>58.99521</v>
      </c>
      <c r="AJ24" s="70">
        <f t="shared" si="9"/>
        <v>144.69916999999998</v>
      </c>
      <c r="AK24" s="70">
        <f t="shared" si="10"/>
        <v>234.60719</v>
      </c>
    </row>
    <row r="25" spans="1:37" s="8" customFormat="1" ht="14.25" x14ac:dyDescent="0.2">
      <c r="A25" s="11">
        <f t="shared" si="0"/>
        <v>19</v>
      </c>
      <c r="B25" s="12" t="s">
        <v>38</v>
      </c>
      <c r="C25" s="13" t="s">
        <v>20</v>
      </c>
      <c r="D25" s="30">
        <v>7.0004900000000001</v>
      </c>
      <c r="E25" s="30">
        <v>0.28499999999999998</v>
      </c>
      <c r="F25" s="30">
        <v>8.9215900000000001</v>
      </c>
      <c r="G25" s="30">
        <v>0.28499999999999998</v>
      </c>
      <c r="H25" s="30">
        <v>4.9514199999999997</v>
      </c>
      <c r="I25" s="30">
        <v>0.28499999999999998</v>
      </c>
      <c r="J25" s="67">
        <f t="shared" si="1"/>
        <v>20.8735</v>
      </c>
      <c r="K25" s="68">
        <f t="shared" si="2"/>
        <v>0.85499999999999998</v>
      </c>
      <c r="L25" s="30">
        <v>7.9834899999999998</v>
      </c>
      <c r="M25" s="30">
        <v>0.2717</v>
      </c>
      <c r="N25" s="30">
        <v>1.54741</v>
      </c>
      <c r="O25" s="30">
        <v>0.22800000000000001</v>
      </c>
      <c r="P25" s="30">
        <v>0.37334000000000001</v>
      </c>
      <c r="Q25" s="30">
        <v>0.22800000000000001</v>
      </c>
      <c r="R25" s="67">
        <f t="shared" si="3"/>
        <v>9.9042399999999997</v>
      </c>
      <c r="S25" s="68">
        <f t="shared" si="4"/>
        <v>0.72770000000000001</v>
      </c>
      <c r="T25" s="69">
        <v>1.47543</v>
      </c>
      <c r="U25" s="69">
        <v>0.24210000000000001</v>
      </c>
      <c r="V25" s="69">
        <v>1.1383300000000001</v>
      </c>
      <c r="W25" s="69">
        <v>0.30399999999999999</v>
      </c>
      <c r="X25" s="69">
        <v>2.04033</v>
      </c>
      <c r="Y25" s="69">
        <v>0.30399999999999999</v>
      </c>
      <c r="Z25" s="67">
        <f t="shared" si="5"/>
        <v>4.6540900000000001</v>
      </c>
      <c r="AA25" s="68">
        <f t="shared" si="6"/>
        <v>0.85010000000000008</v>
      </c>
      <c r="AB25" s="69">
        <v>4.0412100000000004</v>
      </c>
      <c r="AC25" s="69">
        <v>0.29915000000000003</v>
      </c>
      <c r="AD25" s="69">
        <v>5.6210000000000004</v>
      </c>
      <c r="AE25" s="69">
        <v>0.43955</v>
      </c>
      <c r="AF25" s="69">
        <v>7.2060000000000004</v>
      </c>
      <c r="AG25" s="69">
        <v>0.43955</v>
      </c>
      <c r="AH25" s="67">
        <f t="shared" si="7"/>
        <v>16.868210000000001</v>
      </c>
      <c r="AI25" s="68">
        <f t="shared" si="8"/>
        <v>1.17825</v>
      </c>
      <c r="AJ25" s="70">
        <f t="shared" si="9"/>
        <v>52.30004000000001</v>
      </c>
      <c r="AK25" s="70">
        <f t="shared" si="10"/>
        <v>3.6110500000000005</v>
      </c>
    </row>
    <row r="26" spans="1:37" s="8" customFormat="1" ht="14.25" x14ac:dyDescent="0.2">
      <c r="A26" s="11">
        <f t="shared" si="0"/>
        <v>20</v>
      </c>
      <c r="B26" s="12" t="s">
        <v>39</v>
      </c>
      <c r="C26" s="13" t="s">
        <v>20</v>
      </c>
      <c r="D26" s="30">
        <v>7.4137300000000002</v>
      </c>
      <c r="E26" s="30">
        <v>0.19</v>
      </c>
      <c r="F26" s="30">
        <v>7.2715500000000004</v>
      </c>
      <c r="G26" s="30">
        <v>-2.6460000000000001E-2</v>
      </c>
      <c r="H26" s="30">
        <v>4.91012</v>
      </c>
      <c r="I26" s="30">
        <v>0.17100000000000001</v>
      </c>
      <c r="J26" s="67">
        <f t="shared" si="1"/>
        <v>19.595400000000001</v>
      </c>
      <c r="K26" s="68">
        <f t="shared" si="2"/>
        <v>0.36099999999999999</v>
      </c>
      <c r="L26" s="30">
        <v>4.7971300000000001</v>
      </c>
      <c r="M26" s="30">
        <v>0.17100000000000001</v>
      </c>
      <c r="N26" s="30">
        <v>2.5726800000000001</v>
      </c>
      <c r="O26" s="30">
        <v>0.15445</v>
      </c>
      <c r="P26" s="30">
        <v>1.78532</v>
      </c>
      <c r="Q26" s="30">
        <v>0.152</v>
      </c>
      <c r="R26" s="67">
        <f t="shared" si="3"/>
        <v>9.1551299999999998</v>
      </c>
      <c r="S26" s="68">
        <f t="shared" si="4"/>
        <v>0.47745000000000004</v>
      </c>
      <c r="T26" s="69">
        <v>1.7964100000000001</v>
      </c>
      <c r="U26" s="69">
        <v>0.152</v>
      </c>
      <c r="V26" s="69">
        <v>2.07768</v>
      </c>
      <c r="W26" s="69">
        <v>0.247</v>
      </c>
      <c r="X26" s="69">
        <v>2.6821000000000002</v>
      </c>
      <c r="Y26" s="69">
        <v>0.2964</v>
      </c>
      <c r="Z26" s="67">
        <f t="shared" si="5"/>
        <v>6.55619</v>
      </c>
      <c r="AA26" s="68">
        <f t="shared" si="6"/>
        <v>0.69540000000000002</v>
      </c>
      <c r="AB26" s="69">
        <v>4.2295999999999996</v>
      </c>
      <c r="AC26" s="69">
        <v>3.5470000000000002E-2</v>
      </c>
      <c r="AD26" s="69">
        <v>5.0663799999999997</v>
      </c>
      <c r="AE26" s="69">
        <v>-5.7000000000000002E-2</v>
      </c>
      <c r="AF26" s="69">
        <v>6.6059999999999999</v>
      </c>
      <c r="AG26" s="69">
        <v>0.13300000000000001</v>
      </c>
      <c r="AH26" s="67">
        <f t="shared" si="7"/>
        <v>15.90198</v>
      </c>
      <c r="AI26" s="68">
        <f t="shared" si="8"/>
        <v>0.16847000000000001</v>
      </c>
      <c r="AJ26" s="70">
        <f t="shared" si="9"/>
        <v>51.2087</v>
      </c>
      <c r="AK26" s="70">
        <f t="shared" si="10"/>
        <v>1.7023200000000003</v>
      </c>
    </row>
    <row r="27" spans="1:37" s="8" customFormat="1" ht="14.25" x14ac:dyDescent="0.2">
      <c r="A27" s="11">
        <f t="shared" si="0"/>
        <v>21</v>
      </c>
      <c r="B27" s="12" t="s">
        <v>40</v>
      </c>
      <c r="C27" s="13" t="s">
        <v>20</v>
      </c>
      <c r="D27" s="30">
        <v>109.65691</v>
      </c>
      <c r="E27" s="30">
        <v>19.618040000000001</v>
      </c>
      <c r="F27" s="30">
        <v>96.903949999999995</v>
      </c>
      <c r="G27" s="30">
        <v>22.967140000000001</v>
      </c>
      <c r="H27" s="30">
        <v>103.20465</v>
      </c>
      <c r="I27" s="30">
        <v>20.81549</v>
      </c>
      <c r="J27" s="67">
        <f t="shared" si="1"/>
        <v>309.76551000000001</v>
      </c>
      <c r="K27" s="68">
        <f t="shared" si="2"/>
        <v>63.400670000000005</v>
      </c>
      <c r="L27" s="30">
        <v>66.296930000000003</v>
      </c>
      <c r="M27" s="30">
        <v>21.660450000000001</v>
      </c>
      <c r="N27" s="30">
        <v>26.47222</v>
      </c>
      <c r="O27" s="30">
        <v>23.087029999999999</v>
      </c>
      <c r="P27" s="30">
        <v>15.970039999999999</v>
      </c>
      <c r="Q27" s="30">
        <v>22.963719999999999</v>
      </c>
      <c r="R27" s="67">
        <f t="shared" si="3"/>
        <v>108.73918999999999</v>
      </c>
      <c r="S27" s="68">
        <f t="shared" si="4"/>
        <v>67.711199999999991</v>
      </c>
      <c r="T27" s="69">
        <v>7.5605700000000002</v>
      </c>
      <c r="U27" s="69">
        <v>23.49119</v>
      </c>
      <c r="V27" s="69">
        <v>9.5873699999999999</v>
      </c>
      <c r="W27" s="69">
        <v>23.661180000000002</v>
      </c>
      <c r="X27" s="69">
        <v>25.553290000000001</v>
      </c>
      <c r="Y27" s="69">
        <v>21.54213</v>
      </c>
      <c r="Z27" s="67">
        <f t="shared" si="5"/>
        <v>42.701229999999995</v>
      </c>
      <c r="AA27" s="68">
        <f t="shared" si="6"/>
        <v>68.694500000000005</v>
      </c>
      <c r="AB27" s="69">
        <v>56.885379999999998</v>
      </c>
      <c r="AC27" s="69">
        <v>21.831600000000002</v>
      </c>
      <c r="AD27" s="69">
        <v>77.707939999999994</v>
      </c>
      <c r="AE27" s="69">
        <v>16.469370000000001</v>
      </c>
      <c r="AF27" s="69">
        <v>98.236199999999997</v>
      </c>
      <c r="AG27" s="69">
        <v>14.47174</v>
      </c>
      <c r="AH27" s="67">
        <f t="shared" si="7"/>
        <v>232.82952</v>
      </c>
      <c r="AI27" s="68">
        <f t="shared" si="8"/>
        <v>52.772710000000004</v>
      </c>
      <c r="AJ27" s="70">
        <f t="shared" si="9"/>
        <v>694.03545000000008</v>
      </c>
      <c r="AK27" s="70">
        <f t="shared" si="10"/>
        <v>252.57908000000003</v>
      </c>
    </row>
    <row r="28" spans="1:37" s="8" customFormat="1" ht="14.25" x14ac:dyDescent="0.2">
      <c r="A28" s="11">
        <f t="shared" si="0"/>
        <v>22</v>
      </c>
      <c r="B28" s="12" t="s">
        <v>41</v>
      </c>
      <c r="C28" s="13" t="s">
        <v>20</v>
      </c>
      <c r="D28" s="30">
        <v>61.470140000000001</v>
      </c>
      <c r="E28" s="30">
        <v>14.74709</v>
      </c>
      <c r="F28" s="30">
        <v>52.590060000000001</v>
      </c>
      <c r="G28" s="30">
        <v>17.027290000000001</v>
      </c>
      <c r="H28" s="30">
        <v>52.770820000000001</v>
      </c>
      <c r="I28" s="30">
        <v>13.33492</v>
      </c>
      <c r="J28" s="67">
        <f t="shared" si="1"/>
        <v>166.83102000000002</v>
      </c>
      <c r="K28" s="68">
        <f t="shared" si="2"/>
        <v>45.109300000000005</v>
      </c>
      <c r="L28" s="30">
        <v>35.254379999999998</v>
      </c>
      <c r="M28" s="30">
        <v>14.18769</v>
      </c>
      <c r="N28" s="30">
        <v>17.585509999999999</v>
      </c>
      <c r="O28" s="30">
        <v>15.01346</v>
      </c>
      <c r="P28" s="30">
        <v>10.551019999999999</v>
      </c>
      <c r="Q28" s="30">
        <v>15.26628</v>
      </c>
      <c r="R28" s="67">
        <f t="shared" si="3"/>
        <v>63.390909999999998</v>
      </c>
      <c r="S28" s="68">
        <f t="shared" si="4"/>
        <v>44.46743</v>
      </c>
      <c r="T28" s="69">
        <v>5.3275600000000001</v>
      </c>
      <c r="U28" s="69">
        <v>14.89134</v>
      </c>
      <c r="V28" s="69">
        <v>8.6929499999999997</v>
      </c>
      <c r="W28" s="69">
        <v>14.021509999999999</v>
      </c>
      <c r="X28" s="69">
        <v>11.84951</v>
      </c>
      <c r="Y28" s="69">
        <v>14.33581</v>
      </c>
      <c r="Z28" s="67">
        <f t="shared" si="5"/>
        <v>25.87002</v>
      </c>
      <c r="AA28" s="68">
        <f t="shared" si="6"/>
        <v>43.248660000000001</v>
      </c>
      <c r="AB28" s="69">
        <v>27.36431</v>
      </c>
      <c r="AC28" s="69">
        <v>14.300829999999999</v>
      </c>
      <c r="AD28" s="69">
        <v>39.262819999999998</v>
      </c>
      <c r="AE28" s="69">
        <v>14.97503</v>
      </c>
      <c r="AF28" s="69">
        <v>55.235199999999999</v>
      </c>
      <c r="AG28" s="69">
        <v>14.349019999999999</v>
      </c>
      <c r="AH28" s="67">
        <f t="shared" si="7"/>
        <v>121.86232999999999</v>
      </c>
      <c r="AI28" s="68">
        <f t="shared" si="8"/>
        <v>43.624880000000005</v>
      </c>
      <c r="AJ28" s="70">
        <f t="shared" si="9"/>
        <v>377.95427999999998</v>
      </c>
      <c r="AK28" s="70">
        <f t="shared" si="10"/>
        <v>176.45026999999999</v>
      </c>
    </row>
    <row r="29" spans="1:37" s="8" customFormat="1" ht="14.25" x14ac:dyDescent="0.2">
      <c r="A29" s="11">
        <f t="shared" si="0"/>
        <v>23</v>
      </c>
      <c r="B29" s="12" t="s">
        <v>42</v>
      </c>
      <c r="C29" s="13" t="s">
        <v>20</v>
      </c>
      <c r="D29" s="30">
        <v>18.156639999999999</v>
      </c>
      <c r="E29" s="30">
        <v>63.509740000000001</v>
      </c>
      <c r="F29" s="30">
        <v>19.2957</v>
      </c>
      <c r="G29" s="30">
        <v>64.922049999999999</v>
      </c>
      <c r="H29" s="30">
        <v>14.15568</v>
      </c>
      <c r="I29" s="30">
        <v>52.569710000000001</v>
      </c>
      <c r="J29" s="67">
        <f t="shared" si="1"/>
        <v>51.608019999999996</v>
      </c>
      <c r="K29" s="68">
        <f t="shared" si="2"/>
        <v>181.00150000000002</v>
      </c>
      <c r="L29" s="30">
        <v>12.813499999999999</v>
      </c>
      <c r="M29" s="30">
        <v>62.882829999999998</v>
      </c>
      <c r="N29" s="30">
        <v>5.7821800000000003</v>
      </c>
      <c r="O29" s="30">
        <v>60.278660000000002</v>
      </c>
      <c r="P29" s="30">
        <v>10.293240000000001</v>
      </c>
      <c r="Q29" s="30">
        <v>62.408439999999999</v>
      </c>
      <c r="R29" s="67">
        <f t="shared" si="3"/>
        <v>28.888920000000002</v>
      </c>
      <c r="S29" s="68">
        <f t="shared" si="4"/>
        <v>185.56993</v>
      </c>
      <c r="T29" s="69">
        <v>6.0457700000000001</v>
      </c>
      <c r="U29" s="69">
        <v>62.27684</v>
      </c>
      <c r="V29" s="69">
        <v>9.5651299999999999</v>
      </c>
      <c r="W29" s="69">
        <v>62.597619999999999</v>
      </c>
      <c r="X29" s="69">
        <v>10.7217</v>
      </c>
      <c r="Y29" s="69">
        <v>61.347650000000002</v>
      </c>
      <c r="Z29" s="67">
        <f t="shared" si="5"/>
        <v>26.332599999999999</v>
      </c>
      <c r="AA29" s="68">
        <f t="shared" si="6"/>
        <v>186.22210999999999</v>
      </c>
      <c r="AB29" s="69">
        <v>13.750109999999999</v>
      </c>
      <c r="AC29" s="69">
        <v>60.921309999999998</v>
      </c>
      <c r="AD29" s="69">
        <v>17.055800000000001</v>
      </c>
      <c r="AE29" s="69">
        <v>60.80095</v>
      </c>
      <c r="AF29" s="69">
        <v>19.419650000000001</v>
      </c>
      <c r="AG29" s="69">
        <v>58.639139999999998</v>
      </c>
      <c r="AH29" s="67">
        <f t="shared" si="7"/>
        <v>50.225560000000002</v>
      </c>
      <c r="AI29" s="68">
        <f t="shared" si="8"/>
        <v>180.3614</v>
      </c>
      <c r="AJ29" s="70">
        <f t="shared" si="9"/>
        <v>157.05509999999998</v>
      </c>
      <c r="AK29" s="70">
        <f t="shared" si="10"/>
        <v>733.15494000000001</v>
      </c>
    </row>
    <row r="30" spans="1:37" s="8" customFormat="1" ht="14.25" x14ac:dyDescent="0.2">
      <c r="A30" s="11">
        <f t="shared" si="0"/>
        <v>24</v>
      </c>
      <c r="B30" s="12" t="s">
        <v>43</v>
      </c>
      <c r="C30" s="13" t="s">
        <v>20</v>
      </c>
      <c r="D30" s="30">
        <v>5.8444000000000003</v>
      </c>
      <c r="E30" s="30">
        <v>3.8380000000000001</v>
      </c>
      <c r="F30" s="30">
        <v>6.7750199999999996</v>
      </c>
      <c r="G30" s="30">
        <v>3.9140000000000001</v>
      </c>
      <c r="H30" s="30">
        <v>5.4424200000000003</v>
      </c>
      <c r="I30" s="30">
        <v>3.9329999999999998</v>
      </c>
      <c r="J30" s="67">
        <f t="shared" si="1"/>
        <v>18.06184</v>
      </c>
      <c r="K30" s="68">
        <f t="shared" si="2"/>
        <v>11.685</v>
      </c>
      <c r="L30" s="30">
        <v>4.1583899999999998</v>
      </c>
      <c r="M30" s="30">
        <v>3.9710000000000001</v>
      </c>
      <c r="N30" s="30">
        <v>2.0990000000000002</v>
      </c>
      <c r="O30" s="30">
        <v>3.99</v>
      </c>
      <c r="P30" s="30">
        <v>0.89829000000000003</v>
      </c>
      <c r="Q30" s="30">
        <v>3.99</v>
      </c>
      <c r="R30" s="67">
        <f t="shared" si="3"/>
        <v>7.1556800000000003</v>
      </c>
      <c r="S30" s="68">
        <f t="shared" si="4"/>
        <v>11.951000000000001</v>
      </c>
      <c r="T30" s="69">
        <v>1.33081</v>
      </c>
      <c r="U30" s="69">
        <v>4.0090000000000003</v>
      </c>
      <c r="V30" s="69">
        <v>0.63454999999999995</v>
      </c>
      <c r="W30" s="69">
        <v>3.9634</v>
      </c>
      <c r="X30" s="69">
        <v>1.403</v>
      </c>
      <c r="Y30" s="69">
        <v>4.3170099999999998</v>
      </c>
      <c r="Z30" s="67">
        <f t="shared" si="5"/>
        <v>3.36836</v>
      </c>
      <c r="AA30" s="68">
        <f t="shared" si="6"/>
        <v>12.28941</v>
      </c>
      <c r="AB30" s="69">
        <v>2.7641200000000001</v>
      </c>
      <c r="AC30" s="69">
        <v>3.0703900000000002</v>
      </c>
      <c r="AD30" s="69">
        <v>4.0979999999999999</v>
      </c>
      <c r="AE30" s="69">
        <v>3.7429999999999999</v>
      </c>
      <c r="AF30" s="69">
        <v>6.8890000000000002</v>
      </c>
      <c r="AG30" s="69">
        <v>3.7429999999999999</v>
      </c>
      <c r="AH30" s="67">
        <f t="shared" si="7"/>
        <v>13.75112</v>
      </c>
      <c r="AI30" s="68">
        <f t="shared" si="8"/>
        <v>10.55639</v>
      </c>
      <c r="AJ30" s="70">
        <f t="shared" si="9"/>
        <v>42.337000000000003</v>
      </c>
      <c r="AK30" s="70">
        <f t="shared" si="10"/>
        <v>46.4818</v>
      </c>
    </row>
    <row r="31" spans="1:37" s="8" customFormat="1" ht="14.25" x14ac:dyDescent="0.2">
      <c r="A31" s="11">
        <f t="shared" si="0"/>
        <v>25</v>
      </c>
      <c r="B31" s="12" t="s">
        <v>44</v>
      </c>
      <c r="C31" s="13" t="s">
        <v>20</v>
      </c>
      <c r="D31" s="30">
        <v>10.02233</v>
      </c>
      <c r="E31" s="30">
        <v>5.7000000000000002E-2</v>
      </c>
      <c r="F31" s="30">
        <v>9.5609800000000007</v>
      </c>
      <c r="G31" s="30">
        <v>5.7000000000000002E-2</v>
      </c>
      <c r="H31" s="30">
        <v>9.2371800000000004</v>
      </c>
      <c r="I31" s="30">
        <v>5.7000000000000002E-2</v>
      </c>
      <c r="J31" s="67">
        <f t="shared" si="1"/>
        <v>28.820489999999999</v>
      </c>
      <c r="K31" s="68">
        <f t="shared" si="2"/>
        <v>0.17100000000000001</v>
      </c>
      <c r="L31" s="30">
        <v>4.7247300000000001</v>
      </c>
      <c r="M31" s="30">
        <v>5.7000000000000002E-2</v>
      </c>
      <c r="N31" s="30">
        <v>2.2773099999999999</v>
      </c>
      <c r="O31" s="30">
        <v>5.7000000000000002E-2</v>
      </c>
      <c r="P31" s="30">
        <v>1.25891</v>
      </c>
      <c r="Q31" s="30">
        <v>5.7000000000000002E-2</v>
      </c>
      <c r="R31" s="67">
        <f t="shared" si="3"/>
        <v>8.2609499999999993</v>
      </c>
      <c r="S31" s="68">
        <f t="shared" si="4"/>
        <v>0.17100000000000001</v>
      </c>
      <c r="T31" s="69">
        <v>1.2959099999999999</v>
      </c>
      <c r="U31" s="69">
        <v>5.7000000000000002E-2</v>
      </c>
      <c r="V31" s="69">
        <v>1.1674500000000001</v>
      </c>
      <c r="W31" s="69">
        <v>0.13300000000000001</v>
      </c>
      <c r="X31" s="69">
        <v>2.9329100000000001</v>
      </c>
      <c r="Y31" s="69">
        <v>-0.622</v>
      </c>
      <c r="Z31" s="67">
        <f t="shared" si="5"/>
        <v>5.3962699999999995</v>
      </c>
      <c r="AA31" s="68">
        <f t="shared" si="6"/>
        <v>0.19</v>
      </c>
      <c r="AB31" s="69">
        <v>5.4760900000000001</v>
      </c>
      <c r="AC31" s="69">
        <v>2.4E-2</v>
      </c>
      <c r="AD31" s="69">
        <v>5.5923600000000002</v>
      </c>
      <c r="AE31" s="69">
        <v>2.4E-2</v>
      </c>
      <c r="AF31" s="69">
        <v>8.20838</v>
      </c>
      <c r="AG31" s="69">
        <v>2.4E-2</v>
      </c>
      <c r="AH31" s="67">
        <f t="shared" si="7"/>
        <v>19.27683</v>
      </c>
      <c r="AI31" s="68">
        <f t="shared" si="8"/>
        <v>7.2000000000000008E-2</v>
      </c>
      <c r="AJ31" s="70">
        <f t="shared" si="9"/>
        <v>61.754540000000006</v>
      </c>
      <c r="AK31" s="70">
        <f t="shared" si="10"/>
        <v>0.60400000000000009</v>
      </c>
    </row>
    <row r="32" spans="1:37" s="8" customFormat="1" ht="14.25" x14ac:dyDescent="0.2">
      <c r="A32" s="11">
        <f t="shared" si="0"/>
        <v>26</v>
      </c>
      <c r="B32" s="12" t="s">
        <v>45</v>
      </c>
      <c r="C32" s="13" t="s">
        <v>20</v>
      </c>
      <c r="D32" s="30">
        <v>106.76083</v>
      </c>
      <c r="E32" s="30">
        <v>49.501049999999999</v>
      </c>
      <c r="F32" s="30">
        <v>97.171189999999996</v>
      </c>
      <c r="G32" s="30">
        <v>47.158270000000002</v>
      </c>
      <c r="H32" s="30">
        <v>93.698340000000002</v>
      </c>
      <c r="I32" s="30">
        <v>47.749510000000001</v>
      </c>
      <c r="J32" s="67">
        <f t="shared" si="1"/>
        <v>297.63036</v>
      </c>
      <c r="K32" s="68">
        <f t="shared" si="2"/>
        <v>144.40883000000002</v>
      </c>
      <c r="L32" s="30">
        <v>60.786650000000002</v>
      </c>
      <c r="M32" s="30">
        <v>46.476840000000003</v>
      </c>
      <c r="N32" s="30">
        <v>26.731259999999999</v>
      </c>
      <c r="O32" s="30">
        <v>46.642020000000002</v>
      </c>
      <c r="P32" s="30">
        <v>16.11102</v>
      </c>
      <c r="Q32" s="30">
        <v>47.142449999999997</v>
      </c>
      <c r="R32" s="67">
        <f t="shared" si="3"/>
        <v>103.62893</v>
      </c>
      <c r="S32" s="68">
        <f t="shared" si="4"/>
        <v>140.26131000000001</v>
      </c>
      <c r="T32" s="69">
        <v>11.87044</v>
      </c>
      <c r="U32" s="69">
        <v>47.830010000000001</v>
      </c>
      <c r="V32" s="69">
        <v>18.773779999999999</v>
      </c>
      <c r="W32" s="69">
        <v>49.468229999999998</v>
      </c>
      <c r="X32" s="69">
        <v>21.648129999999998</v>
      </c>
      <c r="Y32" s="69">
        <v>48.812249999999999</v>
      </c>
      <c r="Z32" s="67">
        <f t="shared" si="5"/>
        <v>52.292349999999999</v>
      </c>
      <c r="AA32" s="68">
        <f t="shared" si="6"/>
        <v>146.11049</v>
      </c>
      <c r="AB32" s="69">
        <v>50.471690000000002</v>
      </c>
      <c r="AC32" s="69">
        <v>46.268090000000001</v>
      </c>
      <c r="AD32" s="69">
        <v>72.68665</v>
      </c>
      <c r="AE32" s="69">
        <v>47.182200000000002</v>
      </c>
      <c r="AF32" s="69">
        <v>88.788330000000002</v>
      </c>
      <c r="AG32" s="69">
        <v>46.532420000000002</v>
      </c>
      <c r="AH32" s="67">
        <f t="shared" si="7"/>
        <v>211.94667000000001</v>
      </c>
      <c r="AI32" s="68">
        <f t="shared" si="8"/>
        <v>139.98271</v>
      </c>
      <c r="AJ32" s="70">
        <f t="shared" si="9"/>
        <v>665.49830999999995</v>
      </c>
      <c r="AK32" s="70">
        <f t="shared" si="10"/>
        <v>570.76334000000008</v>
      </c>
    </row>
    <row r="33" spans="1:37" s="8" customFormat="1" ht="14.25" x14ac:dyDescent="0.2">
      <c r="A33" s="11">
        <f t="shared" si="0"/>
        <v>27</v>
      </c>
      <c r="B33" s="12" t="s">
        <v>46</v>
      </c>
      <c r="C33" s="13" t="s">
        <v>20</v>
      </c>
      <c r="D33" s="30">
        <v>20.030860000000001</v>
      </c>
      <c r="E33" s="30">
        <v>1.167</v>
      </c>
      <c r="F33" s="30">
        <v>17.09366</v>
      </c>
      <c r="G33" s="30">
        <v>1.167</v>
      </c>
      <c r="H33" s="30">
        <v>19.714390000000002</v>
      </c>
      <c r="I33" s="30">
        <v>1.1424799999999999</v>
      </c>
      <c r="J33" s="67">
        <f t="shared" si="1"/>
        <v>56.838910000000006</v>
      </c>
      <c r="K33" s="68">
        <f t="shared" si="2"/>
        <v>3.47648</v>
      </c>
      <c r="L33" s="30">
        <v>13.558759999999999</v>
      </c>
      <c r="M33" s="30">
        <v>1.129</v>
      </c>
      <c r="N33" s="30">
        <v>4.5597700000000003</v>
      </c>
      <c r="O33" s="30">
        <v>1.1412599999999999</v>
      </c>
      <c r="P33" s="30">
        <v>2.4761199999999999</v>
      </c>
      <c r="Q33" s="30">
        <v>1.167</v>
      </c>
      <c r="R33" s="67">
        <f t="shared" si="3"/>
        <v>20.594650000000001</v>
      </c>
      <c r="S33" s="68">
        <f t="shared" si="4"/>
        <v>3.4372600000000002</v>
      </c>
      <c r="T33" s="69">
        <v>2.0886200000000001</v>
      </c>
      <c r="U33" s="69">
        <v>1.5108299999999999</v>
      </c>
      <c r="V33" s="69">
        <v>4.3846499999999997</v>
      </c>
      <c r="W33" s="69">
        <v>0.95494999999999997</v>
      </c>
      <c r="X33" s="69">
        <v>3.7573699999999999</v>
      </c>
      <c r="Y33" s="69">
        <v>1.61432</v>
      </c>
      <c r="Z33" s="67">
        <f t="shared" si="5"/>
        <v>10.230639999999999</v>
      </c>
      <c r="AA33" s="68">
        <f t="shared" si="6"/>
        <v>4.0800999999999998</v>
      </c>
      <c r="AB33" s="69">
        <v>9.5786700000000007</v>
      </c>
      <c r="AC33" s="69">
        <v>1.14503</v>
      </c>
      <c r="AD33" s="69">
        <v>15.793200000000001</v>
      </c>
      <c r="AE33" s="69">
        <v>0.67300000000000004</v>
      </c>
      <c r="AF33" s="69">
        <v>19.469940000000001</v>
      </c>
      <c r="AG33" s="69">
        <v>0.255</v>
      </c>
      <c r="AH33" s="67">
        <f t="shared" si="7"/>
        <v>44.841810000000002</v>
      </c>
      <c r="AI33" s="68">
        <f t="shared" si="8"/>
        <v>2.0730300000000002</v>
      </c>
      <c r="AJ33" s="70">
        <f t="shared" si="9"/>
        <v>132.50601</v>
      </c>
      <c r="AK33" s="70">
        <f t="shared" si="10"/>
        <v>13.066870000000002</v>
      </c>
    </row>
    <row r="34" spans="1:37" s="8" customFormat="1" ht="14.25" x14ac:dyDescent="0.2">
      <c r="A34" s="11">
        <f t="shared" si="0"/>
        <v>28</v>
      </c>
      <c r="B34" s="12" t="s">
        <v>47</v>
      </c>
      <c r="C34" s="13" t="s">
        <v>20</v>
      </c>
      <c r="D34" s="30">
        <v>2.5541299999999998</v>
      </c>
      <c r="E34" s="30">
        <v>3.0874799999999998</v>
      </c>
      <c r="F34" s="30">
        <v>2.5059399999999998</v>
      </c>
      <c r="G34" s="30">
        <v>2.6414599999999999</v>
      </c>
      <c r="H34" s="30">
        <v>2.1799300000000001</v>
      </c>
      <c r="I34" s="30">
        <v>2.6589100000000001</v>
      </c>
      <c r="J34" s="67">
        <f t="shared" si="1"/>
        <v>7.24</v>
      </c>
      <c r="K34" s="68">
        <f t="shared" si="2"/>
        <v>8.3878500000000003</v>
      </c>
      <c r="L34" s="30">
        <v>1.8414699999999999</v>
      </c>
      <c r="M34" s="30">
        <v>2.8290299999999999</v>
      </c>
      <c r="N34" s="30">
        <v>1.35514</v>
      </c>
      <c r="O34" s="30">
        <v>2.86497</v>
      </c>
      <c r="P34" s="30">
        <v>1.28956</v>
      </c>
      <c r="Q34" s="30">
        <v>1.95513</v>
      </c>
      <c r="R34" s="67">
        <f t="shared" si="3"/>
        <v>4.4861699999999995</v>
      </c>
      <c r="S34" s="68">
        <f t="shared" si="4"/>
        <v>7.6491299999999995</v>
      </c>
      <c r="T34" s="69">
        <v>1.35033</v>
      </c>
      <c r="U34" s="69">
        <v>2.74166</v>
      </c>
      <c r="V34" s="69">
        <v>1.5667899999999999</v>
      </c>
      <c r="W34" s="69">
        <v>2.6507800000000001</v>
      </c>
      <c r="X34" s="69">
        <v>1.7944199999999999</v>
      </c>
      <c r="Y34" s="69">
        <v>2.9796</v>
      </c>
      <c r="Z34" s="67">
        <f t="shared" si="5"/>
        <v>4.7115399999999994</v>
      </c>
      <c r="AA34" s="68">
        <f t="shared" si="6"/>
        <v>8.3720400000000001</v>
      </c>
      <c r="AB34" s="69">
        <v>2.0382899999999999</v>
      </c>
      <c r="AC34" s="69">
        <v>2.30077</v>
      </c>
      <c r="AD34" s="69">
        <v>2.1720000000000002</v>
      </c>
      <c r="AE34" s="69">
        <v>2.714</v>
      </c>
      <c r="AF34" s="69">
        <v>2.508</v>
      </c>
      <c r="AG34" s="69">
        <v>2.6626799999999999</v>
      </c>
      <c r="AH34" s="67">
        <f t="shared" si="7"/>
        <v>6.7182900000000005</v>
      </c>
      <c r="AI34" s="68">
        <f t="shared" si="8"/>
        <v>7.6774500000000003</v>
      </c>
      <c r="AJ34" s="70">
        <f t="shared" si="9"/>
        <v>23.155999999999999</v>
      </c>
      <c r="AK34" s="70">
        <f t="shared" si="10"/>
        <v>32.086469999999998</v>
      </c>
    </row>
    <row r="35" spans="1:37" s="8" customFormat="1" ht="14.25" x14ac:dyDescent="0.2">
      <c r="A35" s="11">
        <f t="shared" si="0"/>
        <v>29</v>
      </c>
      <c r="B35" s="12" t="s">
        <v>48</v>
      </c>
      <c r="C35" s="13" t="s">
        <v>20</v>
      </c>
      <c r="D35" s="30">
        <v>287.40796</v>
      </c>
      <c r="E35" s="30">
        <v>9.2833299999999994</v>
      </c>
      <c r="F35" s="30">
        <v>257.90996000000001</v>
      </c>
      <c r="G35" s="30">
        <v>9.74085</v>
      </c>
      <c r="H35" s="30">
        <v>265.67137000000002</v>
      </c>
      <c r="I35" s="30">
        <v>9.3694199999999999</v>
      </c>
      <c r="J35" s="67">
        <f t="shared" si="1"/>
        <v>810.98928999999998</v>
      </c>
      <c r="K35" s="68">
        <f t="shared" si="2"/>
        <v>28.393599999999999</v>
      </c>
      <c r="L35" s="30">
        <v>174.6225</v>
      </c>
      <c r="M35" s="30">
        <v>9.4348600000000005</v>
      </c>
      <c r="N35" s="30">
        <v>84.799350000000004</v>
      </c>
      <c r="O35" s="30">
        <v>9.1898700000000009</v>
      </c>
      <c r="P35" s="30">
        <v>35.309240000000003</v>
      </c>
      <c r="Q35" s="30">
        <v>5.1038899999999998</v>
      </c>
      <c r="R35" s="67">
        <f t="shared" si="3"/>
        <v>294.73108999999999</v>
      </c>
      <c r="S35" s="68">
        <f t="shared" si="4"/>
        <v>23.728619999999999</v>
      </c>
      <c r="T35" s="69">
        <v>24.87359</v>
      </c>
      <c r="U35" s="69">
        <v>9.0332600000000003</v>
      </c>
      <c r="V35" s="69">
        <v>23.043109999999999</v>
      </c>
      <c r="W35" s="69">
        <v>6.4505699999999999</v>
      </c>
      <c r="X35" s="69">
        <v>61.745640000000002</v>
      </c>
      <c r="Y35" s="69">
        <v>9.1192700000000002</v>
      </c>
      <c r="Z35" s="67">
        <f t="shared" si="5"/>
        <v>109.66234</v>
      </c>
      <c r="AA35" s="68">
        <f t="shared" si="6"/>
        <v>24.603100000000001</v>
      </c>
      <c r="AB35" s="69">
        <v>139.96172999999999</v>
      </c>
      <c r="AC35" s="69">
        <v>8.4035299999999999</v>
      </c>
      <c r="AD35" s="69">
        <v>187.63554999999999</v>
      </c>
      <c r="AE35" s="69">
        <v>7.9525100000000002</v>
      </c>
      <c r="AF35" s="69">
        <v>244.39229</v>
      </c>
      <c r="AG35" s="69">
        <v>8.1204900000000002</v>
      </c>
      <c r="AH35" s="67">
        <f t="shared" si="7"/>
        <v>571.98956999999996</v>
      </c>
      <c r="AI35" s="68">
        <f t="shared" si="8"/>
        <v>24.47653</v>
      </c>
      <c r="AJ35" s="70">
        <f t="shared" si="9"/>
        <v>1787.37229</v>
      </c>
      <c r="AK35" s="70">
        <f t="shared" si="10"/>
        <v>101.20184999999999</v>
      </c>
    </row>
    <row r="36" spans="1:37" s="8" customFormat="1" ht="14.25" x14ac:dyDescent="0.2">
      <c r="A36" s="11">
        <f t="shared" si="0"/>
        <v>30</v>
      </c>
      <c r="B36" s="12" t="s">
        <v>49</v>
      </c>
      <c r="C36" s="13" t="s">
        <v>20</v>
      </c>
      <c r="D36" s="30">
        <v>36.002780000000001</v>
      </c>
      <c r="E36" s="30">
        <v>5.7751000000000001</v>
      </c>
      <c r="F36" s="30">
        <v>36.987630000000003</v>
      </c>
      <c r="G36" s="30">
        <v>6.2468300000000001</v>
      </c>
      <c r="H36" s="30">
        <v>33.807670000000002</v>
      </c>
      <c r="I36" s="30">
        <v>5.8995199999999999</v>
      </c>
      <c r="J36" s="67">
        <f t="shared" si="1"/>
        <v>106.79808</v>
      </c>
      <c r="K36" s="68">
        <f t="shared" si="2"/>
        <v>17.92145</v>
      </c>
      <c r="L36" s="30">
        <v>21.77477</v>
      </c>
      <c r="M36" s="30">
        <v>5.4977299999999998</v>
      </c>
      <c r="N36" s="30">
        <v>11.543089999999999</v>
      </c>
      <c r="O36" s="30">
        <v>6.1239999999999997</v>
      </c>
      <c r="P36" s="30">
        <v>6.2875199999999998</v>
      </c>
      <c r="Q36" s="30">
        <v>6.0210100000000004</v>
      </c>
      <c r="R36" s="67">
        <f t="shared" si="3"/>
        <v>39.605379999999997</v>
      </c>
      <c r="S36" s="68">
        <f t="shared" si="4"/>
        <v>17.64274</v>
      </c>
      <c r="T36" s="69">
        <v>4.7716099999999999</v>
      </c>
      <c r="U36" s="69">
        <v>6.0066800000000002</v>
      </c>
      <c r="V36" s="69">
        <v>5.3378100000000002</v>
      </c>
      <c r="W36" s="69">
        <v>6.1415499999999996</v>
      </c>
      <c r="X36" s="69">
        <v>10.77979</v>
      </c>
      <c r="Y36" s="69">
        <v>5.8692799999999998</v>
      </c>
      <c r="Z36" s="67">
        <f t="shared" si="5"/>
        <v>20.889209999999999</v>
      </c>
      <c r="AA36" s="68">
        <f t="shared" si="6"/>
        <v>18.017510000000001</v>
      </c>
      <c r="AB36" s="69">
        <v>20.047830000000001</v>
      </c>
      <c r="AC36" s="69">
        <v>5.5949900000000001</v>
      </c>
      <c r="AD36" s="69">
        <v>26.458749999999998</v>
      </c>
      <c r="AE36" s="69">
        <v>5.5590000000000002</v>
      </c>
      <c r="AF36" s="69">
        <v>33.652270000000001</v>
      </c>
      <c r="AG36" s="69">
        <v>5.3830499999999999</v>
      </c>
      <c r="AH36" s="67">
        <f t="shared" si="7"/>
        <v>80.158850000000001</v>
      </c>
      <c r="AI36" s="68">
        <f t="shared" si="8"/>
        <v>16.537040000000001</v>
      </c>
      <c r="AJ36" s="70">
        <f t="shared" si="9"/>
        <v>247.45151999999999</v>
      </c>
      <c r="AK36" s="70">
        <f t="shared" si="10"/>
        <v>70.118740000000003</v>
      </c>
    </row>
    <row r="37" spans="1:37" s="8" customFormat="1" ht="14.25" customHeight="1" x14ac:dyDescent="0.2">
      <c r="A37" s="54" t="s">
        <v>50</v>
      </c>
      <c r="B37" s="54"/>
      <c r="C37" s="21" t="s">
        <v>51</v>
      </c>
      <c r="D37" s="24">
        <f t="shared" ref="D37:AK37" si="11">SUM(D7:D36)</f>
        <v>2544.4125999999997</v>
      </c>
      <c r="E37" s="25">
        <f t="shared" si="11"/>
        <v>5996.4495500000003</v>
      </c>
      <c r="F37" s="24">
        <f t="shared" si="11"/>
        <v>2340.1526999999996</v>
      </c>
      <c r="G37" s="25">
        <f t="shared" si="11"/>
        <v>5939.4986699999981</v>
      </c>
      <c r="H37" s="24">
        <f t="shared" si="11"/>
        <v>2236.9768599999998</v>
      </c>
      <c r="I37" s="25">
        <f t="shared" si="11"/>
        <v>5916.0819099999981</v>
      </c>
      <c r="J37" s="24">
        <f t="shared" si="11"/>
        <v>7121.54216</v>
      </c>
      <c r="K37" s="25">
        <f t="shared" si="11"/>
        <v>17852.05659</v>
      </c>
      <c r="L37" s="24">
        <f t="shared" si="11"/>
        <v>1603.1691200000002</v>
      </c>
      <c r="M37" s="25">
        <f t="shared" si="11"/>
        <v>5927.5873499999998</v>
      </c>
      <c r="N37" s="24">
        <f t="shared" si="11"/>
        <v>842.88217999999995</v>
      </c>
      <c r="O37" s="25">
        <f t="shared" si="11"/>
        <v>5936.2084899999991</v>
      </c>
      <c r="P37" s="24">
        <f t="shared" si="11"/>
        <v>708.05586000000039</v>
      </c>
      <c r="Q37" s="25">
        <f t="shared" si="11"/>
        <v>5944.2355900000011</v>
      </c>
      <c r="R37" s="24">
        <f t="shared" si="11"/>
        <v>3154.1071599999996</v>
      </c>
      <c r="S37" s="25">
        <f t="shared" si="11"/>
        <v>17808.031430000003</v>
      </c>
      <c r="T37" s="24">
        <f t="shared" si="11"/>
        <v>476.26152000000002</v>
      </c>
      <c r="U37" s="25">
        <f t="shared" si="11"/>
        <v>5908.4498599999997</v>
      </c>
      <c r="V37" s="24">
        <f t="shared" si="11"/>
        <v>660.65472999999974</v>
      </c>
      <c r="W37" s="25">
        <f t="shared" si="11"/>
        <v>5872.4261200000001</v>
      </c>
      <c r="X37" s="24">
        <f t="shared" si="11"/>
        <v>942.45669000000021</v>
      </c>
      <c r="Y37" s="25">
        <f t="shared" si="11"/>
        <v>5928.5152599999974</v>
      </c>
      <c r="Z37" s="24">
        <f t="shared" si="11"/>
        <v>2079.3729399999993</v>
      </c>
      <c r="AA37" s="25">
        <f t="shared" si="11"/>
        <v>17710.013239999997</v>
      </c>
      <c r="AB37" s="24">
        <f t="shared" si="11"/>
        <v>1521.1127600000002</v>
      </c>
      <c r="AC37" s="25">
        <f t="shared" si="11"/>
        <v>5812.8002699999988</v>
      </c>
      <c r="AD37" s="24">
        <f t="shared" si="11"/>
        <v>1921.6454900000001</v>
      </c>
      <c r="AE37" s="25">
        <f t="shared" si="11"/>
        <v>5808.9046900000012</v>
      </c>
      <c r="AF37" s="24">
        <f t="shared" si="11"/>
        <v>2407.5476999999996</v>
      </c>
      <c r="AG37" s="25">
        <f t="shared" si="11"/>
        <v>5757.2285100000017</v>
      </c>
      <c r="AH37" s="24">
        <f t="shared" si="11"/>
        <v>5850.3059499999981</v>
      </c>
      <c r="AI37" s="25">
        <f t="shared" si="11"/>
        <v>17378.990470000008</v>
      </c>
      <c r="AJ37" s="24">
        <f>SUM(AJ7:AJ36)</f>
        <v>18205.328209999996</v>
      </c>
      <c r="AK37" s="25">
        <f t="shared" si="11"/>
        <v>70749.09173</v>
      </c>
    </row>
    <row r="38" spans="1:37" x14ac:dyDescent="0.2">
      <c r="AJ38" s="38">
        <f>AJ37-J37-R37-Z37-AH37</f>
        <v>0</v>
      </c>
      <c r="AK38" s="38">
        <f>AK37-K37-S37-AA37-AI37</f>
        <v>0</v>
      </c>
    </row>
    <row r="41" spans="1:37" x14ac:dyDescent="0.2">
      <c r="B41" s="32"/>
      <c r="C41" s="33"/>
      <c r="D41" s="34"/>
      <c r="E41" s="34"/>
      <c r="F41" s="34"/>
      <c r="G41" s="34"/>
      <c r="H41" s="34"/>
      <c r="I41" s="34"/>
      <c r="J41" s="34"/>
      <c r="K41" s="34"/>
    </row>
    <row r="42" spans="1:37" x14ac:dyDescent="0.2">
      <c r="B42" s="32"/>
      <c r="C42" s="33"/>
      <c r="D42" s="34"/>
      <c r="E42" s="34"/>
      <c r="F42" s="34"/>
      <c r="G42" s="34"/>
      <c r="H42" s="34"/>
      <c r="I42" s="34"/>
      <c r="J42" s="34"/>
      <c r="K42" s="34"/>
    </row>
    <row r="43" spans="1:37" x14ac:dyDescent="0.2">
      <c r="B43" s="32"/>
      <c r="C43" s="33"/>
      <c r="D43" s="34"/>
      <c r="E43" s="34"/>
      <c r="F43" s="34"/>
      <c r="G43" s="34"/>
      <c r="H43" s="34"/>
      <c r="I43" s="34"/>
      <c r="J43" s="34"/>
      <c r="K43" s="34"/>
    </row>
    <row r="44" spans="1:37" x14ac:dyDescent="0.2">
      <c r="B44" s="32"/>
      <c r="C44" s="33"/>
      <c r="D44" s="34"/>
      <c r="E44" s="34"/>
      <c r="F44" s="34"/>
      <c r="G44" s="34"/>
      <c r="H44" s="34"/>
      <c r="I44" s="34"/>
      <c r="J44" s="34"/>
      <c r="K44" s="34"/>
    </row>
    <row r="45" spans="1:37" x14ac:dyDescent="0.2">
      <c r="B45" s="32"/>
      <c r="C45" s="33"/>
      <c r="D45" s="34"/>
      <c r="E45" s="34"/>
      <c r="F45" s="34"/>
      <c r="G45" s="34"/>
      <c r="H45" s="34"/>
      <c r="I45" s="34"/>
      <c r="J45" s="34"/>
      <c r="K45" s="34"/>
    </row>
    <row r="46" spans="1:37" x14ac:dyDescent="0.2">
      <c r="B46" s="32"/>
      <c r="C46" s="33"/>
      <c r="D46" s="34"/>
      <c r="E46" s="34"/>
      <c r="F46" s="34"/>
      <c r="G46" s="34"/>
      <c r="H46" s="34"/>
      <c r="I46" s="34"/>
      <c r="J46" s="34"/>
      <c r="K46" s="34"/>
    </row>
    <row r="47" spans="1:37" x14ac:dyDescent="0.2">
      <c r="B47" s="32"/>
      <c r="C47" s="33"/>
      <c r="D47" s="34"/>
      <c r="E47" s="34"/>
      <c r="F47" s="34"/>
      <c r="G47" s="34"/>
      <c r="H47" s="34"/>
      <c r="I47" s="34"/>
      <c r="J47" s="34"/>
      <c r="K47" s="34"/>
    </row>
    <row r="48" spans="1:37" x14ac:dyDescent="0.2">
      <c r="B48" s="32"/>
      <c r="C48" s="33"/>
      <c r="D48" s="34"/>
      <c r="E48" s="34"/>
      <c r="F48" s="34"/>
      <c r="G48" s="34"/>
      <c r="H48" s="34"/>
      <c r="I48" s="34"/>
      <c r="J48" s="34"/>
      <c r="K48" s="34"/>
    </row>
    <row r="49" spans="2:11" x14ac:dyDescent="0.2">
      <c r="B49" s="32"/>
      <c r="C49" s="33"/>
      <c r="D49" s="34"/>
      <c r="E49" s="34"/>
      <c r="F49" s="34"/>
      <c r="G49" s="34"/>
      <c r="H49" s="34"/>
      <c r="I49" s="34"/>
      <c r="J49" s="34"/>
      <c r="K49" s="34"/>
    </row>
    <row r="50" spans="2:11" x14ac:dyDescent="0.2">
      <c r="B50" s="32"/>
      <c r="C50" s="33"/>
      <c r="D50" s="34"/>
      <c r="E50" s="34"/>
      <c r="F50" s="34"/>
      <c r="G50" s="34"/>
      <c r="H50" s="34"/>
      <c r="I50" s="34"/>
      <c r="J50" s="34"/>
      <c r="K50" s="34"/>
    </row>
    <row r="51" spans="2:11" x14ac:dyDescent="0.2">
      <c r="B51" s="32"/>
      <c r="C51" s="33"/>
      <c r="D51" s="34"/>
      <c r="E51" s="34"/>
      <c r="F51" s="34"/>
      <c r="G51" s="34"/>
      <c r="H51" s="34"/>
      <c r="I51" s="34"/>
      <c r="J51" s="34"/>
      <c r="K51" s="34"/>
    </row>
    <row r="52" spans="2:11" x14ac:dyDescent="0.2">
      <c r="B52" s="32"/>
      <c r="C52" s="33"/>
      <c r="D52" s="34"/>
      <c r="E52" s="34"/>
      <c r="F52" s="34"/>
      <c r="G52" s="34"/>
      <c r="H52" s="34"/>
      <c r="I52" s="34"/>
      <c r="J52" s="34"/>
      <c r="K52" s="34"/>
    </row>
    <row r="53" spans="2:11" x14ac:dyDescent="0.2">
      <c r="B53" s="32"/>
      <c r="C53" s="33"/>
      <c r="D53" s="34"/>
      <c r="E53" s="34"/>
      <c r="F53" s="34"/>
      <c r="G53" s="34"/>
      <c r="H53" s="34"/>
      <c r="I53" s="34"/>
      <c r="J53" s="34"/>
      <c r="K53" s="34"/>
    </row>
    <row r="54" spans="2:11" x14ac:dyDescent="0.2">
      <c r="B54" s="32"/>
      <c r="C54" s="33"/>
      <c r="D54" s="34"/>
      <c r="E54" s="34"/>
      <c r="F54" s="34"/>
      <c r="G54" s="34"/>
      <c r="H54" s="34"/>
      <c r="I54" s="34"/>
      <c r="J54" s="34"/>
      <c r="K54" s="34"/>
    </row>
    <row r="55" spans="2:11" x14ac:dyDescent="0.2">
      <c r="B55" s="32"/>
      <c r="C55" s="33"/>
      <c r="D55" s="34"/>
      <c r="E55" s="34"/>
      <c r="F55" s="34"/>
      <c r="G55" s="34"/>
      <c r="H55" s="34"/>
      <c r="I55" s="34"/>
      <c r="J55" s="34"/>
      <c r="K55" s="34"/>
    </row>
    <row r="56" spans="2:11" x14ac:dyDescent="0.2">
      <c r="B56" s="32"/>
      <c r="C56" s="33"/>
      <c r="D56" s="34"/>
      <c r="E56" s="34"/>
      <c r="F56" s="34"/>
      <c r="G56" s="34"/>
      <c r="H56" s="34"/>
      <c r="I56" s="34"/>
      <c r="J56" s="34"/>
      <c r="K56" s="34"/>
    </row>
    <row r="57" spans="2:11" x14ac:dyDescent="0.2">
      <c r="B57" s="32"/>
      <c r="C57" s="33"/>
      <c r="D57" s="34"/>
      <c r="E57" s="34"/>
      <c r="F57" s="34"/>
      <c r="G57" s="34"/>
      <c r="H57" s="34"/>
      <c r="I57" s="34"/>
      <c r="J57" s="34"/>
      <c r="K57" s="34"/>
    </row>
    <row r="58" spans="2:11" x14ac:dyDescent="0.2">
      <c r="B58" s="32"/>
      <c r="C58" s="33"/>
      <c r="D58" s="34"/>
      <c r="E58" s="34"/>
      <c r="F58" s="34"/>
      <c r="G58" s="34"/>
      <c r="H58" s="34"/>
      <c r="I58" s="34"/>
      <c r="J58" s="34"/>
      <c r="K58" s="34"/>
    </row>
    <row r="59" spans="2:11" x14ac:dyDescent="0.2">
      <c r="B59" s="32"/>
      <c r="C59" s="33"/>
      <c r="D59" s="34"/>
      <c r="E59" s="34"/>
      <c r="F59" s="34"/>
      <c r="G59" s="34"/>
      <c r="H59" s="34"/>
      <c r="I59" s="34"/>
      <c r="J59" s="34"/>
      <c r="K59" s="34"/>
    </row>
    <row r="60" spans="2:11" x14ac:dyDescent="0.2">
      <c r="B60" s="32"/>
      <c r="C60" s="33"/>
      <c r="D60" s="34"/>
      <c r="E60" s="34"/>
      <c r="F60" s="34"/>
      <c r="G60" s="34"/>
      <c r="H60" s="34"/>
      <c r="I60" s="34"/>
      <c r="J60" s="34"/>
      <c r="K60" s="34"/>
    </row>
    <row r="61" spans="2:11" x14ac:dyDescent="0.2">
      <c r="B61" s="32"/>
      <c r="C61" s="33"/>
      <c r="D61" s="34"/>
      <c r="E61" s="34"/>
      <c r="F61" s="34"/>
      <c r="G61" s="34"/>
      <c r="H61" s="34"/>
      <c r="I61" s="34"/>
      <c r="J61" s="34"/>
      <c r="K61" s="34"/>
    </row>
    <row r="62" spans="2:11" x14ac:dyDescent="0.2">
      <c r="B62" s="32"/>
      <c r="C62" s="33"/>
      <c r="D62" s="34"/>
      <c r="E62" s="34"/>
      <c r="F62" s="34"/>
      <c r="G62" s="34"/>
      <c r="H62" s="34"/>
      <c r="I62" s="34"/>
      <c r="J62" s="34"/>
      <c r="K62" s="34"/>
    </row>
    <row r="63" spans="2:11" x14ac:dyDescent="0.2">
      <c r="B63" s="32"/>
      <c r="C63" s="33"/>
      <c r="D63" s="34"/>
      <c r="E63" s="34"/>
      <c r="F63" s="34"/>
      <c r="G63" s="34"/>
      <c r="H63" s="34"/>
      <c r="I63" s="34"/>
      <c r="J63" s="34"/>
      <c r="K63" s="34"/>
    </row>
    <row r="64" spans="2:11" x14ac:dyDescent="0.2">
      <c r="B64" s="32"/>
      <c r="C64" s="33"/>
      <c r="D64" s="34"/>
      <c r="E64" s="34"/>
      <c r="F64" s="34"/>
      <c r="G64" s="34"/>
      <c r="H64" s="34"/>
      <c r="I64" s="34"/>
      <c r="J64" s="34"/>
      <c r="K64" s="34"/>
    </row>
    <row r="65" spans="2:11" x14ac:dyDescent="0.2">
      <c r="B65" s="32"/>
      <c r="C65" s="33"/>
      <c r="D65" s="34"/>
      <c r="E65" s="34"/>
      <c r="F65" s="34"/>
      <c r="G65" s="34"/>
      <c r="H65" s="34"/>
      <c r="I65" s="34"/>
      <c r="J65" s="34"/>
      <c r="K65" s="34"/>
    </row>
    <row r="66" spans="2:11" x14ac:dyDescent="0.2">
      <c r="B66" s="32"/>
      <c r="C66" s="33"/>
      <c r="D66" s="34"/>
      <c r="E66" s="34"/>
      <c r="F66" s="34"/>
      <c r="G66" s="34"/>
      <c r="H66" s="34"/>
      <c r="I66" s="34"/>
      <c r="J66" s="34"/>
      <c r="K66" s="34"/>
    </row>
    <row r="67" spans="2:11" x14ac:dyDescent="0.2">
      <c r="B67" s="32"/>
      <c r="C67" s="33"/>
      <c r="D67" s="34"/>
      <c r="E67" s="34"/>
      <c r="F67" s="34"/>
      <c r="G67" s="34"/>
      <c r="H67" s="34"/>
      <c r="I67" s="34"/>
      <c r="J67" s="34"/>
      <c r="K67" s="34"/>
    </row>
    <row r="68" spans="2:11" x14ac:dyDescent="0.2">
      <c r="B68" s="32"/>
      <c r="C68" s="33"/>
      <c r="D68" s="34"/>
      <c r="E68" s="34"/>
      <c r="F68" s="34"/>
      <c r="G68" s="34"/>
      <c r="H68" s="34"/>
      <c r="I68" s="34"/>
      <c r="J68" s="34"/>
      <c r="K68" s="34"/>
    </row>
    <row r="69" spans="2:11" x14ac:dyDescent="0.2">
      <c r="B69" s="32"/>
      <c r="C69" s="33"/>
      <c r="D69" s="34"/>
      <c r="E69" s="34"/>
      <c r="F69" s="34"/>
      <c r="G69" s="34"/>
      <c r="H69" s="34"/>
      <c r="I69" s="34"/>
      <c r="J69" s="34"/>
      <c r="K69" s="34"/>
    </row>
    <row r="70" spans="2:11" x14ac:dyDescent="0.2">
      <c r="B70" s="32"/>
      <c r="C70" s="33"/>
      <c r="D70" s="34"/>
      <c r="E70" s="34"/>
      <c r="F70" s="34"/>
      <c r="G70" s="34"/>
      <c r="H70" s="34"/>
      <c r="I70" s="34"/>
      <c r="J70" s="34"/>
      <c r="K70" s="34"/>
    </row>
  </sheetData>
  <mergeCells count="32">
    <mergeCell ref="A3:C3"/>
    <mergeCell ref="A4:A6"/>
    <mergeCell ref="B4:B6"/>
    <mergeCell ref="C4:C6"/>
    <mergeCell ref="F1:J1"/>
    <mergeCell ref="D2:AK2"/>
    <mergeCell ref="A37:B37"/>
    <mergeCell ref="H5:I5"/>
    <mergeCell ref="J5:K5"/>
    <mergeCell ref="D4:G4"/>
    <mergeCell ref="H4:K4"/>
    <mergeCell ref="D5:E5"/>
    <mergeCell ref="F5:G5"/>
    <mergeCell ref="L4:O4"/>
    <mergeCell ref="P4:S4"/>
    <mergeCell ref="L5:M5"/>
    <mergeCell ref="N5:O5"/>
    <mergeCell ref="P5:Q5"/>
    <mergeCell ref="R5:S5"/>
    <mergeCell ref="T4:W4"/>
    <mergeCell ref="X4:AA4"/>
    <mergeCell ref="T5:U5"/>
    <mergeCell ref="V5:W5"/>
    <mergeCell ref="X5:Y5"/>
    <mergeCell ref="Z5:AA5"/>
    <mergeCell ref="AJ4:AK5"/>
    <mergeCell ref="AB4:AE4"/>
    <mergeCell ref="AF4:AI4"/>
    <mergeCell ref="AB5:AC5"/>
    <mergeCell ref="AD5:AE5"/>
    <mergeCell ref="AF5:AG5"/>
    <mergeCell ref="AH5:AI5"/>
  </mergeCells>
  <conditionalFormatting sqref="D7:I36">
    <cfRule type="cellIs" dxfId="11" priority="18" stopIfTrue="1" operator="lessThan">
      <formula>0</formula>
    </cfRule>
  </conditionalFormatting>
  <conditionalFormatting sqref="AB7:AG36">
    <cfRule type="cellIs" dxfId="10" priority="1" stopIfTrue="1" operator="lessThan">
      <formula>0</formula>
    </cfRule>
  </conditionalFormatting>
  <conditionalFormatting sqref="L7:Q36">
    <cfRule type="cellIs" dxfId="9" priority="6" stopIfTrue="1" operator="lessThan">
      <formula>0</formula>
    </cfRule>
  </conditionalFormatting>
  <conditionalFormatting sqref="L7:Q36">
    <cfRule type="cellIs" dxfId="8" priority="5" stopIfTrue="1" operator="lessThan">
      <formula>0</formula>
    </cfRule>
  </conditionalFormatting>
  <conditionalFormatting sqref="T7:Y36">
    <cfRule type="cellIs" dxfId="7" priority="4" stopIfTrue="1" operator="lessThan">
      <formula>0</formula>
    </cfRule>
  </conditionalFormatting>
  <conditionalFormatting sqref="T7:Y36">
    <cfRule type="cellIs" dxfId="6" priority="3" stopIfTrue="1" operator="lessThan">
      <formula>0</formula>
    </cfRule>
  </conditionalFormatting>
  <conditionalFormatting sqref="AB7:AG36">
    <cfRule type="cellIs" dxfId="5" priority="2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F3F7"/>
  </sheetPr>
  <dimension ref="A1:AK71"/>
  <sheetViews>
    <sheetView zoomScale="85" zoomScaleNormal="85" zoomScaleSheetLayoutView="100" workbookViewId="0">
      <pane xSplit="3" ySplit="2" topLeftCell="D3" activePane="bottomRight" state="frozen"/>
      <selection pane="topRight" activeCell="L1" sqref="L1"/>
      <selection pane="bottomLeft" activeCell="A3" sqref="A3"/>
      <selection pane="bottomRight" activeCell="D7" sqref="D7:AK37"/>
    </sheetView>
  </sheetViews>
  <sheetFormatPr defaultRowHeight="12.75" x14ac:dyDescent="0.2"/>
  <cols>
    <col min="1" max="1" width="5.42578125" style="4" customWidth="1"/>
    <col min="2" max="2" width="36.7109375" style="4" customWidth="1"/>
    <col min="3" max="3" width="9.140625" style="4"/>
    <col min="4" max="37" width="11.140625" style="4" customWidth="1"/>
    <col min="38" max="16384" width="9.140625" style="4"/>
  </cols>
  <sheetData>
    <row r="1" spans="1:37" ht="12.75" customHeight="1" x14ac:dyDescent="0.2">
      <c r="A1" s="1"/>
      <c r="B1" s="1"/>
      <c r="C1" s="1"/>
      <c r="D1" s="3"/>
      <c r="E1" s="3"/>
      <c r="F1" s="57" t="s">
        <v>2</v>
      </c>
      <c r="G1" s="57"/>
      <c r="H1" s="57"/>
      <c r="I1" s="57"/>
      <c r="J1" s="57"/>
    </row>
    <row r="2" spans="1:37" s="6" customFormat="1" ht="20.25" customHeight="1" x14ac:dyDescent="0.2">
      <c r="A2" s="37"/>
      <c r="B2" s="37"/>
      <c r="C2" s="37"/>
      <c r="D2" s="65" t="s">
        <v>6</v>
      </c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</row>
    <row r="3" spans="1:37" x14ac:dyDescent="0.2">
      <c r="A3" s="56" t="s">
        <v>71</v>
      </c>
      <c r="B3" s="56"/>
      <c r="C3" s="56"/>
      <c r="D3" s="7"/>
      <c r="E3" s="7"/>
      <c r="F3" s="7"/>
      <c r="G3" s="7"/>
      <c r="H3" s="7"/>
      <c r="I3" s="7"/>
    </row>
    <row r="4" spans="1:37" ht="12.75" customHeight="1" x14ac:dyDescent="0.2">
      <c r="A4" s="51" t="s">
        <v>8</v>
      </c>
      <c r="B4" s="51" t="s">
        <v>9</v>
      </c>
      <c r="C4" s="51" t="s">
        <v>10</v>
      </c>
      <c r="D4" s="46" t="s">
        <v>11</v>
      </c>
      <c r="E4" s="47"/>
      <c r="F4" s="47"/>
      <c r="G4" s="47"/>
      <c r="H4" s="48" t="s">
        <v>12</v>
      </c>
      <c r="I4" s="48"/>
      <c r="J4" s="48"/>
      <c r="K4" s="49"/>
      <c r="L4" s="46" t="s">
        <v>53</v>
      </c>
      <c r="M4" s="47"/>
      <c r="N4" s="47"/>
      <c r="O4" s="47"/>
      <c r="P4" s="48" t="s">
        <v>12</v>
      </c>
      <c r="Q4" s="48"/>
      <c r="R4" s="48"/>
      <c r="S4" s="49"/>
      <c r="T4" s="46" t="s">
        <v>60</v>
      </c>
      <c r="U4" s="47"/>
      <c r="V4" s="47"/>
      <c r="W4" s="47"/>
      <c r="X4" s="48" t="s">
        <v>12</v>
      </c>
      <c r="Y4" s="48"/>
      <c r="Z4" s="48"/>
      <c r="AA4" s="49"/>
      <c r="AB4" s="46" t="s">
        <v>66</v>
      </c>
      <c r="AC4" s="47"/>
      <c r="AD4" s="47"/>
      <c r="AE4" s="47"/>
      <c r="AF4" s="48" t="s">
        <v>12</v>
      </c>
      <c r="AG4" s="48"/>
      <c r="AH4" s="48"/>
      <c r="AI4" s="49"/>
      <c r="AJ4" s="59" t="s">
        <v>71</v>
      </c>
      <c r="AK4" s="60"/>
    </row>
    <row r="5" spans="1:37" s="8" customFormat="1" x14ac:dyDescent="0.2">
      <c r="A5" s="52"/>
      <c r="B5" s="52"/>
      <c r="C5" s="52"/>
      <c r="D5" s="66" t="s">
        <v>13</v>
      </c>
      <c r="E5" s="66"/>
      <c r="F5" s="66" t="s">
        <v>14</v>
      </c>
      <c r="G5" s="66"/>
      <c r="H5" s="66" t="s">
        <v>15</v>
      </c>
      <c r="I5" s="66"/>
      <c r="J5" s="66" t="s">
        <v>16</v>
      </c>
      <c r="K5" s="66"/>
      <c r="L5" s="45" t="s">
        <v>54</v>
      </c>
      <c r="M5" s="45"/>
      <c r="N5" s="45" t="s">
        <v>55</v>
      </c>
      <c r="O5" s="45"/>
      <c r="P5" s="45" t="s">
        <v>56</v>
      </c>
      <c r="Q5" s="45"/>
      <c r="R5" s="45" t="s">
        <v>57</v>
      </c>
      <c r="S5" s="45"/>
      <c r="T5" s="45" t="s">
        <v>61</v>
      </c>
      <c r="U5" s="45"/>
      <c r="V5" s="45" t="s">
        <v>62</v>
      </c>
      <c r="W5" s="45"/>
      <c r="X5" s="45" t="s">
        <v>63</v>
      </c>
      <c r="Y5" s="45"/>
      <c r="Z5" s="45" t="s">
        <v>64</v>
      </c>
      <c r="AA5" s="45"/>
      <c r="AB5" s="45" t="s">
        <v>67</v>
      </c>
      <c r="AC5" s="45"/>
      <c r="AD5" s="45" t="s">
        <v>68</v>
      </c>
      <c r="AE5" s="45"/>
      <c r="AF5" s="45" t="s">
        <v>69</v>
      </c>
      <c r="AG5" s="45"/>
      <c r="AH5" s="45" t="s">
        <v>70</v>
      </c>
      <c r="AI5" s="45"/>
      <c r="AJ5" s="61"/>
      <c r="AK5" s="62"/>
    </row>
    <row r="6" spans="1:37" s="10" customFormat="1" ht="139.5" customHeight="1" x14ac:dyDescent="0.2">
      <c r="A6" s="53"/>
      <c r="B6" s="53"/>
      <c r="C6" s="53"/>
      <c r="D6" s="9" t="s">
        <v>17</v>
      </c>
      <c r="E6" s="9" t="s">
        <v>18</v>
      </c>
      <c r="F6" s="9" t="s">
        <v>17</v>
      </c>
      <c r="G6" s="9" t="s">
        <v>18</v>
      </c>
      <c r="H6" s="9" t="s">
        <v>17</v>
      </c>
      <c r="I6" s="9" t="s">
        <v>18</v>
      </c>
      <c r="J6" s="9" t="s">
        <v>17</v>
      </c>
      <c r="K6" s="9" t="s">
        <v>18</v>
      </c>
      <c r="L6" s="9" t="s">
        <v>17</v>
      </c>
      <c r="M6" s="9" t="s">
        <v>18</v>
      </c>
      <c r="N6" s="9" t="s">
        <v>17</v>
      </c>
      <c r="O6" s="9" t="s">
        <v>18</v>
      </c>
      <c r="P6" s="9" t="s">
        <v>17</v>
      </c>
      <c r="Q6" s="9" t="s">
        <v>18</v>
      </c>
      <c r="R6" s="9" t="s">
        <v>17</v>
      </c>
      <c r="S6" s="9" t="s">
        <v>18</v>
      </c>
      <c r="T6" s="9" t="s">
        <v>17</v>
      </c>
      <c r="U6" s="9" t="s">
        <v>18</v>
      </c>
      <c r="V6" s="9" t="s">
        <v>17</v>
      </c>
      <c r="W6" s="9" t="s">
        <v>18</v>
      </c>
      <c r="X6" s="9" t="s">
        <v>17</v>
      </c>
      <c r="Y6" s="9" t="s">
        <v>18</v>
      </c>
      <c r="Z6" s="9" t="s">
        <v>17</v>
      </c>
      <c r="AA6" s="9" t="s">
        <v>18</v>
      </c>
      <c r="AB6" s="9" t="s">
        <v>17</v>
      </c>
      <c r="AC6" s="9" t="s">
        <v>18</v>
      </c>
      <c r="AD6" s="9" t="s">
        <v>17</v>
      </c>
      <c r="AE6" s="9" t="s">
        <v>18</v>
      </c>
      <c r="AF6" s="9" t="s">
        <v>17</v>
      </c>
      <c r="AG6" s="9" t="s">
        <v>18</v>
      </c>
      <c r="AH6" s="9" t="s">
        <v>17</v>
      </c>
      <c r="AI6" s="9" t="s">
        <v>18</v>
      </c>
      <c r="AJ6" s="35" t="s">
        <v>17</v>
      </c>
      <c r="AK6" s="35" t="s">
        <v>18</v>
      </c>
    </row>
    <row r="7" spans="1:37" s="8" customFormat="1" ht="14.25" x14ac:dyDescent="0.2">
      <c r="A7" s="11">
        <v>1</v>
      </c>
      <c r="B7" s="12" t="s">
        <v>19</v>
      </c>
      <c r="C7" s="13" t="s">
        <v>20</v>
      </c>
      <c r="D7" s="75">
        <v>2240.4711699999998</v>
      </c>
      <c r="E7" s="75">
        <v>3.5364300000000002</v>
      </c>
      <c r="F7" s="75">
        <v>2064.1693500000001</v>
      </c>
      <c r="G7" s="75">
        <v>6.7275099999999997</v>
      </c>
      <c r="H7" s="75">
        <v>2014.6386199999999</v>
      </c>
      <c r="I7" s="75">
        <v>5.80497</v>
      </c>
      <c r="J7" s="76">
        <f>D7+F7+H7</f>
        <v>6319.2791399999996</v>
      </c>
      <c r="K7" s="77">
        <f>IF(E7&lt;0,SUM(G7,I7),IF(G7&lt;0,SUM(E7,I7),IF(I7&lt;0,SUM(E7,G7),SUM(E7,G7,I7))))</f>
        <v>16.068909999999999</v>
      </c>
      <c r="L7" s="75">
        <v>1332.82203</v>
      </c>
      <c r="M7" s="75">
        <v>18.693059999999999</v>
      </c>
      <c r="N7" s="75">
        <v>582.65344000000005</v>
      </c>
      <c r="O7" s="75">
        <v>7.3583699999999999</v>
      </c>
      <c r="P7" s="75">
        <v>256.35410000000002</v>
      </c>
      <c r="Q7" s="75">
        <v>9.7359899999999993</v>
      </c>
      <c r="R7" s="76">
        <f>L7+N7+P7</f>
        <v>2171.8295699999999</v>
      </c>
      <c r="S7" s="77">
        <f>IF(M7&lt;0,SUM(O7,Q7),IF(O7&lt;0,SUM(M7,Q7),IF(Q7&lt;0,SUM(M7,O7),SUM(M7,O7,Q7))))</f>
        <v>35.787419999999997</v>
      </c>
      <c r="T7" s="75">
        <v>168.93848</v>
      </c>
      <c r="U7" s="75">
        <v>15.287929999999999</v>
      </c>
      <c r="V7" s="75">
        <v>159.18256</v>
      </c>
      <c r="W7" s="75">
        <v>7.3017599999999998</v>
      </c>
      <c r="X7" s="75">
        <v>416.75117</v>
      </c>
      <c r="Y7" s="75">
        <v>4.7883500000000003</v>
      </c>
      <c r="Z7" s="76">
        <f>T7+V7+X7</f>
        <v>744.87221</v>
      </c>
      <c r="AA7" s="77">
        <f>IF(U7&lt;0,SUM(W7,Y7),IF(W7&lt;0,SUM(U7,Y7),IF(Y7&lt;0,SUM(U7,W7),SUM(U7,W7,Y7))))</f>
        <v>27.378039999999999</v>
      </c>
      <c r="AB7" s="75">
        <v>999.68910000000005</v>
      </c>
      <c r="AC7" s="75">
        <v>4.4329200000000002</v>
      </c>
      <c r="AD7" s="75">
        <v>1450.74494</v>
      </c>
      <c r="AE7" s="75">
        <v>2.6223700000000001</v>
      </c>
      <c r="AF7" s="75">
        <v>1884.7337600000001</v>
      </c>
      <c r="AG7" s="75">
        <v>9.6295300000000008</v>
      </c>
      <c r="AH7" s="76">
        <f>AB7+AD7+AF7</f>
        <v>4335.1678000000002</v>
      </c>
      <c r="AI7" s="77">
        <f>IF(AC7&lt;0,SUM(AE7,AG7),IF(AE7&lt;0,SUM(AC7,AG7),IF(AG7&lt;0,SUM(AC7,AE7),SUM(AC7,AE7,AG7))))</f>
        <v>16.684820000000002</v>
      </c>
      <c r="AJ7" s="78">
        <f>J7+R7+Z7+AH7</f>
        <v>13571.148720000001</v>
      </c>
      <c r="AK7" s="78">
        <f>K7+S7+AA7+AI7</f>
        <v>95.91919</v>
      </c>
    </row>
    <row r="8" spans="1:37" s="8" customFormat="1" ht="14.25" x14ac:dyDescent="0.2">
      <c r="A8" s="11">
        <f t="shared" ref="A8:A36" si="0">A7+1</f>
        <v>2</v>
      </c>
      <c r="B8" s="12" t="s">
        <v>21</v>
      </c>
      <c r="C8" s="13" t="s">
        <v>20</v>
      </c>
      <c r="D8" s="75">
        <v>1240.12409</v>
      </c>
      <c r="E8" s="75">
        <v>2.2333099999999999</v>
      </c>
      <c r="F8" s="75">
        <v>1214.79359</v>
      </c>
      <c r="G8" s="75">
        <v>6.3796400000000002</v>
      </c>
      <c r="H8" s="75">
        <v>1147.81185</v>
      </c>
      <c r="I8" s="75">
        <v>0.46527000000000002</v>
      </c>
      <c r="J8" s="76">
        <f t="shared" ref="J8:J36" si="1">D8+F8+H8</f>
        <v>3602.7295300000001</v>
      </c>
      <c r="K8" s="77">
        <f t="shared" ref="K8:K36" si="2">IF(E8&lt;0,SUM(G8,I8),IF(G8&lt;0,SUM(E8,I8),IF(I8&lt;0,SUM(E8,G8),SUM(E8,G8,I8))))</f>
        <v>9.07822</v>
      </c>
      <c r="L8" s="75">
        <v>759.02751999999998</v>
      </c>
      <c r="M8" s="75">
        <v>3.2650700000000001</v>
      </c>
      <c r="N8" s="75">
        <v>365.28607</v>
      </c>
      <c r="O8" s="75">
        <v>-0.47198000000000001</v>
      </c>
      <c r="P8" s="75">
        <v>153.42864</v>
      </c>
      <c r="Q8" s="75">
        <v>-1.66751</v>
      </c>
      <c r="R8" s="76">
        <f t="shared" ref="R8:R36" si="3">L8+N8+P8</f>
        <v>1277.7422300000001</v>
      </c>
      <c r="S8" s="77">
        <f t="shared" ref="S8:S36" si="4">IF(M8&lt;0,SUM(O8,Q8),IF(O8&lt;0,SUM(M8,Q8),IF(Q8&lt;0,SUM(M8,O8),SUM(M8,O8,Q8))))</f>
        <v>1.5975600000000001</v>
      </c>
      <c r="T8" s="75">
        <v>107.36489</v>
      </c>
      <c r="U8" s="75">
        <v>3.1569199999999999</v>
      </c>
      <c r="V8" s="75">
        <v>113.2525</v>
      </c>
      <c r="W8" s="75">
        <v>2.0183800000000001</v>
      </c>
      <c r="X8" s="75">
        <v>290.61937</v>
      </c>
      <c r="Y8" s="75">
        <v>2.3658800000000002</v>
      </c>
      <c r="Z8" s="76">
        <f t="shared" ref="Z8:Z36" si="5">T8+V8+X8</f>
        <v>511.23676</v>
      </c>
      <c r="AA8" s="77">
        <f t="shared" ref="AA8:AA36" si="6">IF(U8&lt;0,SUM(W8,Y8),IF(W8&lt;0,SUM(U8,Y8),IF(Y8&lt;0,SUM(U8,W8),SUM(U8,W8,Y8))))</f>
        <v>7.5411800000000007</v>
      </c>
      <c r="AB8" s="75">
        <v>602.29611</v>
      </c>
      <c r="AC8" s="75">
        <v>5.2497800000000003</v>
      </c>
      <c r="AD8" s="75">
        <v>870.66350999999997</v>
      </c>
      <c r="AE8" s="75">
        <v>8.1032100000000007</v>
      </c>
      <c r="AF8" s="75">
        <v>1129.17491</v>
      </c>
      <c r="AG8" s="75">
        <v>-4.1035300000000001</v>
      </c>
      <c r="AH8" s="76">
        <f t="shared" ref="AH8:AH36" si="7">AB8+AD8+AF8</f>
        <v>2602.1345300000003</v>
      </c>
      <c r="AI8" s="77">
        <f t="shared" ref="AI8:AI36" si="8">IF(AC8&lt;0,SUM(AE8,AG8),IF(AE8&lt;0,SUM(AC8,AG8),IF(AG8&lt;0,SUM(AC8,AE8),SUM(AC8,AE8,AG8))))</f>
        <v>13.352990000000002</v>
      </c>
      <c r="AJ8" s="78">
        <f t="shared" ref="AJ8:AJ36" si="9">J8+R8+Z8+AH8</f>
        <v>7993.8430500000004</v>
      </c>
      <c r="AK8" s="78">
        <f t="shared" ref="AK8:AK36" si="10">K8+S8+AA8+AI8</f>
        <v>31.569950000000002</v>
      </c>
    </row>
    <row r="9" spans="1:37" s="8" customFormat="1" ht="14.25" x14ac:dyDescent="0.2">
      <c r="A9" s="11">
        <f t="shared" si="0"/>
        <v>3</v>
      </c>
      <c r="B9" s="12" t="s">
        <v>22</v>
      </c>
      <c r="C9" s="13" t="s">
        <v>20</v>
      </c>
      <c r="D9" s="75">
        <v>1153.1069299999999</v>
      </c>
      <c r="E9" s="75">
        <v>1.26169</v>
      </c>
      <c r="F9" s="75">
        <v>1117.0441900000001</v>
      </c>
      <c r="G9" s="75">
        <v>2.1932100000000001</v>
      </c>
      <c r="H9" s="75">
        <v>1050.4886899999999</v>
      </c>
      <c r="I9" s="75">
        <v>0.72158999999999995</v>
      </c>
      <c r="J9" s="76">
        <f t="shared" si="1"/>
        <v>3320.6398099999997</v>
      </c>
      <c r="K9" s="77">
        <f t="shared" si="2"/>
        <v>4.1764900000000003</v>
      </c>
      <c r="L9" s="75">
        <v>704.27466000000004</v>
      </c>
      <c r="M9" s="75">
        <v>3.7882099999999999</v>
      </c>
      <c r="N9" s="75">
        <v>282.72428000000002</v>
      </c>
      <c r="O9" s="75">
        <v>4.68865</v>
      </c>
      <c r="P9" s="75">
        <v>131.60785000000001</v>
      </c>
      <c r="Q9" s="75">
        <v>3.74444</v>
      </c>
      <c r="R9" s="76">
        <f t="shared" si="3"/>
        <v>1118.60679</v>
      </c>
      <c r="S9" s="77">
        <f t="shared" si="4"/>
        <v>12.221299999999999</v>
      </c>
      <c r="T9" s="75">
        <v>75.686329999999998</v>
      </c>
      <c r="U9" s="75">
        <v>-2.7572800000000002</v>
      </c>
      <c r="V9" s="75">
        <v>62.771799999999999</v>
      </c>
      <c r="W9" s="75">
        <v>0.95145000000000002</v>
      </c>
      <c r="X9" s="75">
        <v>259.58037000000002</v>
      </c>
      <c r="Y9" s="75">
        <v>-0.45705000000000001</v>
      </c>
      <c r="Z9" s="76">
        <f t="shared" si="5"/>
        <v>398.0385</v>
      </c>
      <c r="AA9" s="77">
        <f t="shared" si="6"/>
        <v>0.49440000000000001</v>
      </c>
      <c r="AB9" s="75">
        <v>555.88224000000002</v>
      </c>
      <c r="AC9" s="75">
        <v>0.96074999999999999</v>
      </c>
      <c r="AD9" s="75">
        <v>802.55583000000001</v>
      </c>
      <c r="AE9" s="75">
        <v>-0.23838999999999999</v>
      </c>
      <c r="AF9" s="75">
        <v>1069.2115200000001</v>
      </c>
      <c r="AG9" s="75">
        <v>1.57307</v>
      </c>
      <c r="AH9" s="76">
        <f t="shared" si="7"/>
        <v>2427.64959</v>
      </c>
      <c r="AI9" s="77">
        <f t="shared" si="8"/>
        <v>2.53382</v>
      </c>
      <c r="AJ9" s="78">
        <f t="shared" si="9"/>
        <v>7264.9346899999991</v>
      </c>
      <c r="AK9" s="78">
        <f t="shared" si="10"/>
        <v>19.426009999999998</v>
      </c>
    </row>
    <row r="10" spans="1:37" s="8" customFormat="1" ht="14.25" x14ac:dyDescent="0.2">
      <c r="A10" s="11">
        <f t="shared" si="0"/>
        <v>4</v>
      </c>
      <c r="B10" s="12" t="s">
        <v>23</v>
      </c>
      <c r="C10" s="13" t="s">
        <v>20</v>
      </c>
      <c r="D10" s="75">
        <v>2045.81396</v>
      </c>
      <c r="E10" s="75">
        <v>-11.35163</v>
      </c>
      <c r="F10" s="75">
        <v>2087.5607799999998</v>
      </c>
      <c r="G10" s="75">
        <v>4.7345499999999996</v>
      </c>
      <c r="H10" s="75">
        <v>1880.67742</v>
      </c>
      <c r="I10" s="75">
        <v>1.95181</v>
      </c>
      <c r="J10" s="76">
        <f t="shared" si="1"/>
        <v>6014.0521599999993</v>
      </c>
      <c r="K10" s="77">
        <f t="shared" si="2"/>
        <v>6.6863599999999996</v>
      </c>
      <c r="L10" s="75">
        <v>1287.54646</v>
      </c>
      <c r="M10" s="75">
        <v>7.0698499999999997</v>
      </c>
      <c r="N10" s="75">
        <v>557.37621000000001</v>
      </c>
      <c r="O10" s="75">
        <v>3.2117100000000001</v>
      </c>
      <c r="P10" s="75">
        <v>239.77808999999999</v>
      </c>
      <c r="Q10" s="75">
        <v>9.0701999999999998</v>
      </c>
      <c r="R10" s="76">
        <f t="shared" si="3"/>
        <v>2084.7007599999997</v>
      </c>
      <c r="S10" s="77">
        <f t="shared" si="4"/>
        <v>19.351759999999999</v>
      </c>
      <c r="T10" s="75">
        <v>157.63846000000001</v>
      </c>
      <c r="U10" s="75">
        <v>-10.36938</v>
      </c>
      <c r="V10" s="75">
        <v>178.41843</v>
      </c>
      <c r="W10" s="75">
        <v>2.9195500000000001</v>
      </c>
      <c r="X10" s="75">
        <v>470.35784999999998</v>
      </c>
      <c r="Y10" s="75">
        <v>4.7991299999999999</v>
      </c>
      <c r="Z10" s="76">
        <f t="shared" si="5"/>
        <v>806.41473999999994</v>
      </c>
      <c r="AA10" s="77">
        <f t="shared" si="6"/>
        <v>7.71868</v>
      </c>
      <c r="AB10" s="75">
        <v>1018.33802</v>
      </c>
      <c r="AC10" s="75">
        <v>-7.0559799999999999</v>
      </c>
      <c r="AD10" s="75">
        <v>1492.73569</v>
      </c>
      <c r="AE10" s="75">
        <v>3.6812</v>
      </c>
      <c r="AF10" s="75">
        <v>1939.73885</v>
      </c>
      <c r="AG10" s="75">
        <v>9.8384199999999993</v>
      </c>
      <c r="AH10" s="76">
        <f t="shared" si="7"/>
        <v>4450.8125600000003</v>
      </c>
      <c r="AI10" s="77">
        <f t="shared" si="8"/>
        <v>13.51962</v>
      </c>
      <c r="AJ10" s="78">
        <f t="shared" si="9"/>
        <v>13355.980219999999</v>
      </c>
      <c r="AK10" s="78">
        <f t="shared" si="10"/>
        <v>47.276420000000002</v>
      </c>
    </row>
    <row r="11" spans="1:37" s="8" customFormat="1" ht="14.25" x14ac:dyDescent="0.2">
      <c r="A11" s="11">
        <f t="shared" si="0"/>
        <v>5</v>
      </c>
      <c r="B11" s="19" t="s">
        <v>24</v>
      </c>
      <c r="C11" s="13" t="s">
        <v>20</v>
      </c>
      <c r="D11" s="75">
        <v>2848.4441200000001</v>
      </c>
      <c r="E11" s="75">
        <v>19.206299999999999</v>
      </c>
      <c r="F11" s="75">
        <v>2894.0602100000001</v>
      </c>
      <c r="G11" s="75">
        <v>6.9008000000000003</v>
      </c>
      <c r="H11" s="75">
        <v>2624.4925699999999</v>
      </c>
      <c r="I11" s="75">
        <v>23.781860000000002</v>
      </c>
      <c r="J11" s="76">
        <f t="shared" si="1"/>
        <v>8366.9969000000001</v>
      </c>
      <c r="K11" s="77">
        <f t="shared" si="2"/>
        <v>49.888959999999997</v>
      </c>
      <c r="L11" s="75">
        <v>1680.7808</v>
      </c>
      <c r="M11" s="75">
        <v>21.895800000000001</v>
      </c>
      <c r="N11" s="75">
        <v>700.57961999999998</v>
      </c>
      <c r="O11" s="75">
        <v>11.047650000000001</v>
      </c>
      <c r="P11" s="75">
        <v>278.02085</v>
      </c>
      <c r="Q11" s="75">
        <v>24.319890000000001</v>
      </c>
      <c r="R11" s="76">
        <f t="shared" si="3"/>
        <v>2659.3812699999999</v>
      </c>
      <c r="S11" s="77">
        <f t="shared" si="4"/>
        <v>57.263339999999999</v>
      </c>
      <c r="T11" s="75">
        <v>205.70706000000001</v>
      </c>
      <c r="U11" s="75">
        <v>15.987640000000001</v>
      </c>
      <c r="V11" s="75">
        <v>226.68592000000001</v>
      </c>
      <c r="W11" s="75">
        <v>22.69632</v>
      </c>
      <c r="X11" s="75">
        <v>634.15454999999997</v>
      </c>
      <c r="Y11" s="75">
        <v>17.01868</v>
      </c>
      <c r="Z11" s="76">
        <f t="shared" si="5"/>
        <v>1066.5475300000001</v>
      </c>
      <c r="AA11" s="77">
        <f t="shared" si="6"/>
        <v>55.702640000000002</v>
      </c>
      <c r="AB11" s="75">
        <v>1357.9267199999999</v>
      </c>
      <c r="AC11" s="75">
        <v>12.876670000000001</v>
      </c>
      <c r="AD11" s="75">
        <v>2046.3706299999999</v>
      </c>
      <c r="AE11" s="75">
        <v>11.166589999999999</v>
      </c>
      <c r="AF11" s="75">
        <v>2646.9068499999998</v>
      </c>
      <c r="AG11" s="75">
        <v>16.19903</v>
      </c>
      <c r="AH11" s="76">
        <f t="shared" si="7"/>
        <v>6051.2042000000001</v>
      </c>
      <c r="AI11" s="77">
        <f t="shared" si="8"/>
        <v>40.242289999999997</v>
      </c>
      <c r="AJ11" s="78">
        <f t="shared" si="9"/>
        <v>18144.1299</v>
      </c>
      <c r="AK11" s="78">
        <f t="shared" si="10"/>
        <v>203.09723</v>
      </c>
    </row>
    <row r="12" spans="1:37" s="8" customFormat="1" ht="14.25" x14ac:dyDescent="0.2">
      <c r="A12" s="11">
        <f t="shared" si="0"/>
        <v>6</v>
      </c>
      <c r="B12" s="19" t="s">
        <v>25</v>
      </c>
      <c r="C12" s="13" t="s">
        <v>20</v>
      </c>
      <c r="D12" s="75">
        <v>445.06986999999998</v>
      </c>
      <c r="E12" s="75">
        <v>0.75815999999999995</v>
      </c>
      <c r="F12" s="75">
        <v>436.52078999999998</v>
      </c>
      <c r="G12" s="75">
        <v>0</v>
      </c>
      <c r="H12" s="75">
        <v>402.77834000000001</v>
      </c>
      <c r="I12" s="75">
        <v>0</v>
      </c>
      <c r="J12" s="76">
        <f t="shared" si="1"/>
        <v>1284.3689999999999</v>
      </c>
      <c r="K12" s="77">
        <f t="shared" si="2"/>
        <v>0.75815999999999995</v>
      </c>
      <c r="L12" s="75">
        <v>280.57911000000001</v>
      </c>
      <c r="M12" s="75">
        <v>0</v>
      </c>
      <c r="N12" s="75">
        <v>115.19372</v>
      </c>
      <c r="O12" s="75">
        <v>0</v>
      </c>
      <c r="P12" s="75">
        <v>53.447159999999997</v>
      </c>
      <c r="Q12" s="75">
        <v>0</v>
      </c>
      <c r="R12" s="76">
        <f t="shared" si="3"/>
        <v>449.21999</v>
      </c>
      <c r="S12" s="77">
        <f t="shared" si="4"/>
        <v>0</v>
      </c>
      <c r="T12" s="75">
        <v>42.290199999999999</v>
      </c>
      <c r="U12" s="75">
        <v>6.4414800000000003</v>
      </c>
      <c r="V12" s="75">
        <v>37.0608</v>
      </c>
      <c r="W12" s="75">
        <v>0.17680000000000001</v>
      </c>
      <c r="X12" s="75">
        <v>103.30544999999999</v>
      </c>
      <c r="Y12" s="75">
        <v>0</v>
      </c>
      <c r="Z12" s="76">
        <f t="shared" si="5"/>
        <v>182.65645000000001</v>
      </c>
      <c r="AA12" s="77">
        <f t="shared" si="6"/>
        <v>6.6182800000000004</v>
      </c>
      <c r="AB12" s="75">
        <v>210.59786</v>
      </c>
      <c r="AC12" s="75">
        <v>0.25004999999999999</v>
      </c>
      <c r="AD12" s="75">
        <v>314.68734999999998</v>
      </c>
      <c r="AE12" s="75">
        <v>0.27307999999999999</v>
      </c>
      <c r="AF12" s="75">
        <v>392.62245000000001</v>
      </c>
      <c r="AG12" s="75">
        <v>6.3288500000000001</v>
      </c>
      <c r="AH12" s="76">
        <f t="shared" si="7"/>
        <v>917.90766000000008</v>
      </c>
      <c r="AI12" s="77">
        <f t="shared" si="8"/>
        <v>6.8519800000000002</v>
      </c>
      <c r="AJ12" s="78">
        <f t="shared" si="9"/>
        <v>2834.1531</v>
      </c>
      <c r="AK12" s="78">
        <f t="shared" si="10"/>
        <v>14.22842</v>
      </c>
    </row>
    <row r="13" spans="1:37" s="8" customFormat="1" ht="14.25" x14ac:dyDescent="0.2">
      <c r="A13" s="11">
        <f t="shared" si="0"/>
        <v>7</v>
      </c>
      <c r="B13" s="19" t="s">
        <v>26</v>
      </c>
      <c r="C13" s="13" t="s">
        <v>20</v>
      </c>
      <c r="D13" s="75">
        <v>10509.107379999999</v>
      </c>
      <c r="E13" s="75">
        <v>129.98934</v>
      </c>
      <c r="F13" s="75">
        <v>10005.34309</v>
      </c>
      <c r="G13" s="75">
        <v>180.29953</v>
      </c>
      <c r="H13" s="75">
        <v>9544.6371199999994</v>
      </c>
      <c r="I13" s="75">
        <v>109.45453000000001</v>
      </c>
      <c r="J13" s="76">
        <f t="shared" si="1"/>
        <v>30059.087589999999</v>
      </c>
      <c r="K13" s="77">
        <f t="shared" si="2"/>
        <v>419.74339999999995</v>
      </c>
      <c r="L13" s="75">
        <v>6359.94488</v>
      </c>
      <c r="M13" s="75">
        <v>181.88029</v>
      </c>
      <c r="N13" s="75">
        <v>2854.4029099999998</v>
      </c>
      <c r="O13" s="75">
        <v>98.284599999999998</v>
      </c>
      <c r="P13" s="75">
        <v>1400.3393000000001</v>
      </c>
      <c r="Q13" s="75">
        <v>81.690899999999999</v>
      </c>
      <c r="R13" s="76">
        <f t="shared" si="3"/>
        <v>10614.687089999999</v>
      </c>
      <c r="S13" s="77">
        <f t="shared" si="4"/>
        <v>361.85579000000001</v>
      </c>
      <c r="T13" s="75">
        <v>878.32771000000002</v>
      </c>
      <c r="U13" s="75">
        <v>114.78998</v>
      </c>
      <c r="V13" s="75">
        <v>1002.0971500000001</v>
      </c>
      <c r="W13" s="75">
        <v>186.95799</v>
      </c>
      <c r="X13" s="75">
        <v>2402.8758499999999</v>
      </c>
      <c r="Y13" s="75">
        <v>143.58614</v>
      </c>
      <c r="Z13" s="76">
        <f t="shared" si="5"/>
        <v>4283.3007099999995</v>
      </c>
      <c r="AA13" s="77">
        <f t="shared" si="6"/>
        <v>445.33411000000001</v>
      </c>
      <c r="AB13" s="75">
        <v>5362.8706400000001</v>
      </c>
      <c r="AC13" s="75">
        <v>-55.681719999999999</v>
      </c>
      <c r="AD13" s="75">
        <v>7555.2187899999999</v>
      </c>
      <c r="AE13" s="75">
        <v>43.89208</v>
      </c>
      <c r="AF13" s="75">
        <v>9962.4712299999992</v>
      </c>
      <c r="AG13" s="75">
        <v>209.17168000000001</v>
      </c>
      <c r="AH13" s="76">
        <f t="shared" si="7"/>
        <v>22880.560659999999</v>
      </c>
      <c r="AI13" s="77">
        <f t="shared" si="8"/>
        <v>253.06376</v>
      </c>
      <c r="AJ13" s="78">
        <f t="shared" si="9"/>
        <v>67837.636050000001</v>
      </c>
      <c r="AK13" s="78">
        <f t="shared" si="10"/>
        <v>1479.9970599999999</v>
      </c>
    </row>
    <row r="14" spans="1:37" s="8" customFormat="1" ht="14.25" x14ac:dyDescent="0.2">
      <c r="A14" s="11">
        <f t="shared" si="0"/>
        <v>8</v>
      </c>
      <c r="B14" s="19" t="s">
        <v>27</v>
      </c>
      <c r="C14" s="13" t="s">
        <v>20</v>
      </c>
      <c r="D14" s="75">
        <v>3184.0500499999998</v>
      </c>
      <c r="E14" s="75">
        <v>18.340409999999999</v>
      </c>
      <c r="F14" s="75">
        <v>2915.0414099999998</v>
      </c>
      <c r="G14" s="75">
        <v>33.871049999999997</v>
      </c>
      <c r="H14" s="75">
        <v>2980.5047199999999</v>
      </c>
      <c r="I14" s="75">
        <v>21.80039</v>
      </c>
      <c r="J14" s="76">
        <f t="shared" si="1"/>
        <v>9079.5961800000005</v>
      </c>
      <c r="K14" s="77">
        <f t="shared" si="2"/>
        <v>74.011849999999995</v>
      </c>
      <c r="L14" s="75">
        <v>1949.51639</v>
      </c>
      <c r="M14" s="75">
        <v>24.910209999999999</v>
      </c>
      <c r="N14" s="75">
        <v>987.70371</v>
      </c>
      <c r="O14" s="75">
        <v>15.02121</v>
      </c>
      <c r="P14" s="75">
        <v>545.50752</v>
      </c>
      <c r="Q14" s="75">
        <v>15.86598</v>
      </c>
      <c r="R14" s="76">
        <f t="shared" si="3"/>
        <v>3482.7276200000001</v>
      </c>
      <c r="S14" s="77">
        <f t="shared" si="4"/>
        <v>55.797400000000003</v>
      </c>
      <c r="T14" s="75">
        <v>369.96253000000002</v>
      </c>
      <c r="U14" s="75">
        <v>25.390940000000001</v>
      </c>
      <c r="V14" s="75">
        <v>351.94628</v>
      </c>
      <c r="W14" s="75">
        <v>19.16957</v>
      </c>
      <c r="X14" s="75">
        <v>745.15101000000004</v>
      </c>
      <c r="Y14" s="75">
        <v>16.268979999999999</v>
      </c>
      <c r="Z14" s="76">
        <f t="shared" si="5"/>
        <v>1467.0598199999999</v>
      </c>
      <c r="AA14" s="77">
        <f t="shared" si="6"/>
        <v>60.82949</v>
      </c>
      <c r="AB14" s="75">
        <v>1527.2823800000001</v>
      </c>
      <c r="AC14" s="75">
        <v>26.537040000000001</v>
      </c>
      <c r="AD14" s="75">
        <v>2134.1941000000002</v>
      </c>
      <c r="AE14" s="75">
        <v>9.7797900000000002</v>
      </c>
      <c r="AF14" s="75">
        <v>2835.6915800000002</v>
      </c>
      <c r="AG14" s="75">
        <v>17.020600000000002</v>
      </c>
      <c r="AH14" s="76">
        <f t="shared" si="7"/>
        <v>6497.16806</v>
      </c>
      <c r="AI14" s="77">
        <f t="shared" si="8"/>
        <v>53.337430000000005</v>
      </c>
      <c r="AJ14" s="78">
        <f t="shared" si="9"/>
        <v>20526.55168</v>
      </c>
      <c r="AK14" s="78">
        <f t="shared" si="10"/>
        <v>243.97617</v>
      </c>
    </row>
    <row r="15" spans="1:37" s="8" customFormat="1" ht="14.25" x14ac:dyDescent="0.2">
      <c r="A15" s="11">
        <f t="shared" si="0"/>
        <v>9</v>
      </c>
      <c r="B15" s="19" t="s">
        <v>28</v>
      </c>
      <c r="C15" s="13" t="s">
        <v>20</v>
      </c>
      <c r="D15" s="75">
        <v>2459.0640400000002</v>
      </c>
      <c r="E15" s="75">
        <v>3.11009</v>
      </c>
      <c r="F15" s="75">
        <v>2323.2573299999999</v>
      </c>
      <c r="G15" s="75">
        <v>3.7756699999999999</v>
      </c>
      <c r="H15" s="75">
        <v>2175.6290300000001</v>
      </c>
      <c r="I15" s="75">
        <v>6.3665599999999998</v>
      </c>
      <c r="J15" s="76">
        <f t="shared" si="1"/>
        <v>6957.9503999999997</v>
      </c>
      <c r="K15" s="77">
        <f t="shared" si="2"/>
        <v>13.252319999999999</v>
      </c>
      <c r="L15" s="75">
        <v>1455.1475</v>
      </c>
      <c r="M15" s="75">
        <v>-3.6675800000000001</v>
      </c>
      <c r="N15" s="75">
        <v>626.58871999999997</v>
      </c>
      <c r="O15" s="75">
        <v>3.19841</v>
      </c>
      <c r="P15" s="75">
        <v>265.24889999999999</v>
      </c>
      <c r="Q15" s="75">
        <v>1.13167</v>
      </c>
      <c r="R15" s="76">
        <f t="shared" si="3"/>
        <v>2346.9851199999998</v>
      </c>
      <c r="S15" s="77">
        <f t="shared" si="4"/>
        <v>4.3300799999999997</v>
      </c>
      <c r="T15" s="75">
        <v>212.63623000000001</v>
      </c>
      <c r="U15" s="75">
        <v>6.2803699999999996</v>
      </c>
      <c r="V15" s="75">
        <v>207.41131999999999</v>
      </c>
      <c r="W15" s="75">
        <v>6.5891999999999999</v>
      </c>
      <c r="X15" s="75">
        <v>497.95970999999997</v>
      </c>
      <c r="Y15" s="75">
        <v>-1.4900800000000001</v>
      </c>
      <c r="Z15" s="76">
        <f t="shared" si="5"/>
        <v>918.00725999999997</v>
      </c>
      <c r="AA15" s="77">
        <f t="shared" si="6"/>
        <v>12.86957</v>
      </c>
      <c r="AB15" s="75">
        <v>1199.3204499999999</v>
      </c>
      <c r="AC15" s="75">
        <v>-1.6355200000000001</v>
      </c>
      <c r="AD15" s="75">
        <v>1666.38102</v>
      </c>
      <c r="AE15" s="75">
        <v>5.2205199999999996</v>
      </c>
      <c r="AF15" s="75">
        <v>2212.5506300000002</v>
      </c>
      <c r="AG15" s="75">
        <v>21.732089999999999</v>
      </c>
      <c r="AH15" s="76">
        <f t="shared" si="7"/>
        <v>5078.2520999999997</v>
      </c>
      <c r="AI15" s="77">
        <f t="shared" si="8"/>
        <v>26.95261</v>
      </c>
      <c r="AJ15" s="78">
        <f t="shared" si="9"/>
        <v>15301.194879999999</v>
      </c>
      <c r="AK15" s="78">
        <f t="shared" si="10"/>
        <v>57.404579999999996</v>
      </c>
    </row>
    <row r="16" spans="1:37" s="8" customFormat="1" ht="14.25" x14ac:dyDescent="0.2">
      <c r="A16" s="11">
        <f t="shared" si="0"/>
        <v>10</v>
      </c>
      <c r="B16" s="19" t="s">
        <v>29</v>
      </c>
      <c r="C16" s="13" t="s">
        <v>20</v>
      </c>
      <c r="D16" s="75">
        <v>732.27099999999996</v>
      </c>
      <c r="E16" s="75">
        <v>0.37547000000000003</v>
      </c>
      <c r="F16" s="75">
        <v>727.63166000000001</v>
      </c>
      <c r="G16" s="75">
        <v>0.57943</v>
      </c>
      <c r="H16" s="75">
        <v>678.50882999999999</v>
      </c>
      <c r="I16" s="75">
        <v>-3.4070000000000003E-2</v>
      </c>
      <c r="J16" s="76">
        <f t="shared" si="1"/>
        <v>2138.41149</v>
      </c>
      <c r="K16" s="77">
        <f t="shared" si="2"/>
        <v>0.95490000000000008</v>
      </c>
      <c r="L16" s="75">
        <v>424.57718999999997</v>
      </c>
      <c r="M16" s="75">
        <v>0.53646000000000005</v>
      </c>
      <c r="N16" s="75">
        <v>204.10015000000001</v>
      </c>
      <c r="O16" s="75">
        <v>0.24523</v>
      </c>
      <c r="P16" s="75">
        <v>74.342309999999998</v>
      </c>
      <c r="Q16" s="75">
        <v>1.4919899999999999</v>
      </c>
      <c r="R16" s="76">
        <f t="shared" si="3"/>
        <v>703.01964999999996</v>
      </c>
      <c r="S16" s="77">
        <f t="shared" si="4"/>
        <v>2.2736799999999997</v>
      </c>
      <c r="T16" s="75">
        <v>48.907020000000003</v>
      </c>
      <c r="U16" s="75">
        <v>0.71848000000000001</v>
      </c>
      <c r="V16" s="75">
        <v>54.925690000000003</v>
      </c>
      <c r="W16" s="75">
        <v>2.2892000000000001</v>
      </c>
      <c r="X16" s="75">
        <v>179.76352</v>
      </c>
      <c r="Y16" s="75">
        <v>-1.66398</v>
      </c>
      <c r="Z16" s="76">
        <f t="shared" si="5"/>
        <v>283.59622999999999</v>
      </c>
      <c r="AA16" s="77">
        <f t="shared" si="6"/>
        <v>3.0076800000000001</v>
      </c>
      <c r="AB16" s="75">
        <v>354.82895000000002</v>
      </c>
      <c r="AC16" s="75">
        <v>-0.27616000000000002</v>
      </c>
      <c r="AD16" s="75">
        <v>523.27248999999995</v>
      </c>
      <c r="AE16" s="75">
        <v>-1.2749999999999999</v>
      </c>
      <c r="AF16" s="75">
        <v>673.47402999999997</v>
      </c>
      <c r="AG16" s="75">
        <v>2.0226500000000001</v>
      </c>
      <c r="AH16" s="76">
        <f t="shared" si="7"/>
        <v>1551.5754699999998</v>
      </c>
      <c r="AI16" s="77">
        <f t="shared" si="8"/>
        <v>0.74765000000000015</v>
      </c>
      <c r="AJ16" s="78">
        <f t="shared" si="9"/>
        <v>4676.6028399999996</v>
      </c>
      <c r="AK16" s="78">
        <f t="shared" si="10"/>
        <v>6.9839099999999998</v>
      </c>
    </row>
    <row r="17" spans="1:37" s="8" customFormat="1" ht="14.25" x14ac:dyDescent="0.2">
      <c r="A17" s="11">
        <f t="shared" si="0"/>
        <v>11</v>
      </c>
      <c r="B17" s="12" t="s">
        <v>30</v>
      </c>
      <c r="C17" s="13" t="s">
        <v>20</v>
      </c>
      <c r="D17" s="75">
        <v>860.34825000000001</v>
      </c>
      <c r="E17" s="75">
        <v>-1.502E-2</v>
      </c>
      <c r="F17" s="75">
        <v>775.11818000000005</v>
      </c>
      <c r="G17" s="75">
        <v>0.60763999999999996</v>
      </c>
      <c r="H17" s="75">
        <v>769.66803000000004</v>
      </c>
      <c r="I17" s="75">
        <v>6.0894899999999996</v>
      </c>
      <c r="J17" s="76">
        <f t="shared" si="1"/>
        <v>2405.1344600000002</v>
      </c>
      <c r="K17" s="77">
        <f t="shared" si="2"/>
        <v>6.6971299999999996</v>
      </c>
      <c r="L17" s="75">
        <v>505.11302000000001</v>
      </c>
      <c r="M17" s="75">
        <v>0.43425000000000002</v>
      </c>
      <c r="N17" s="75">
        <v>252.37554</v>
      </c>
      <c r="O17" s="75">
        <v>1.78302</v>
      </c>
      <c r="P17" s="75">
        <v>98.241100000000003</v>
      </c>
      <c r="Q17" s="75">
        <v>10.70853</v>
      </c>
      <c r="R17" s="76">
        <f t="shared" si="3"/>
        <v>855.72965999999997</v>
      </c>
      <c r="S17" s="77">
        <f t="shared" si="4"/>
        <v>12.925799999999999</v>
      </c>
      <c r="T17" s="75">
        <v>74.470299999999995</v>
      </c>
      <c r="U17" s="75">
        <v>1.8957999999999999</v>
      </c>
      <c r="V17" s="75">
        <v>69.209090000000003</v>
      </c>
      <c r="W17" s="75">
        <v>2.28369</v>
      </c>
      <c r="X17" s="75">
        <v>142.88587999999999</v>
      </c>
      <c r="Y17" s="75">
        <v>1.15266</v>
      </c>
      <c r="Z17" s="76">
        <f t="shared" si="5"/>
        <v>286.56527</v>
      </c>
      <c r="AA17" s="77">
        <f t="shared" si="6"/>
        <v>5.3321499999999995</v>
      </c>
      <c r="AB17" s="75">
        <v>381.15539999999999</v>
      </c>
      <c r="AC17" s="75">
        <v>-4.4610099999999999</v>
      </c>
      <c r="AD17" s="75">
        <v>547.56875000000002</v>
      </c>
      <c r="AE17" s="75">
        <v>4.2652599999999996</v>
      </c>
      <c r="AF17" s="75">
        <v>739.11941999999999</v>
      </c>
      <c r="AG17" s="75">
        <v>1.61395</v>
      </c>
      <c r="AH17" s="76">
        <f t="shared" si="7"/>
        <v>1667.84357</v>
      </c>
      <c r="AI17" s="77">
        <f t="shared" si="8"/>
        <v>5.8792099999999996</v>
      </c>
      <c r="AJ17" s="78">
        <f t="shared" si="9"/>
        <v>5215.2729600000002</v>
      </c>
      <c r="AK17" s="78">
        <f t="shared" si="10"/>
        <v>30.834289999999996</v>
      </c>
    </row>
    <row r="18" spans="1:37" s="8" customFormat="1" ht="14.25" x14ac:dyDescent="0.2">
      <c r="A18" s="11">
        <f t="shared" si="0"/>
        <v>12</v>
      </c>
      <c r="B18" s="12" t="s">
        <v>31</v>
      </c>
      <c r="C18" s="13" t="s">
        <v>20</v>
      </c>
      <c r="D18" s="75">
        <v>636.77016000000003</v>
      </c>
      <c r="E18" s="75">
        <v>-0.14163000000000001</v>
      </c>
      <c r="F18" s="75">
        <v>583.94367</v>
      </c>
      <c r="G18" s="75">
        <v>-1.1591400000000001</v>
      </c>
      <c r="H18" s="75">
        <v>584.33099000000004</v>
      </c>
      <c r="I18" s="75">
        <v>-0.23552000000000001</v>
      </c>
      <c r="J18" s="76">
        <f t="shared" si="1"/>
        <v>1805.0448200000001</v>
      </c>
      <c r="K18" s="77">
        <f t="shared" si="2"/>
        <v>-1.39466</v>
      </c>
      <c r="L18" s="75">
        <v>383.00074000000001</v>
      </c>
      <c r="M18" s="75">
        <v>0.23447999999999999</v>
      </c>
      <c r="N18" s="75">
        <v>177.72173000000001</v>
      </c>
      <c r="O18" s="75">
        <v>-0.15848000000000001</v>
      </c>
      <c r="P18" s="75">
        <v>65.331739999999996</v>
      </c>
      <c r="Q18" s="75">
        <v>0.82308000000000003</v>
      </c>
      <c r="R18" s="76">
        <f t="shared" si="3"/>
        <v>626.05421000000001</v>
      </c>
      <c r="S18" s="77">
        <f t="shared" si="4"/>
        <v>1.0575600000000001</v>
      </c>
      <c r="T18" s="75">
        <v>49.425370000000001</v>
      </c>
      <c r="U18" s="75">
        <v>1.31135</v>
      </c>
      <c r="V18" s="75">
        <v>42.437109999999997</v>
      </c>
      <c r="W18" s="75">
        <v>1.36158</v>
      </c>
      <c r="X18" s="75">
        <v>128.64246</v>
      </c>
      <c r="Y18" s="75">
        <v>2.095E-2</v>
      </c>
      <c r="Z18" s="76">
        <f t="shared" si="5"/>
        <v>220.50494</v>
      </c>
      <c r="AA18" s="77">
        <f t="shared" si="6"/>
        <v>2.6938800000000001</v>
      </c>
      <c r="AB18" s="75">
        <v>305.32143000000002</v>
      </c>
      <c r="AC18" s="75">
        <v>1.0721400000000001</v>
      </c>
      <c r="AD18" s="75">
        <v>436.35665999999998</v>
      </c>
      <c r="AE18" s="75">
        <v>2.4270700000000001</v>
      </c>
      <c r="AF18" s="75">
        <v>587.90989000000002</v>
      </c>
      <c r="AG18" s="75">
        <v>-6.9339999999999999E-2</v>
      </c>
      <c r="AH18" s="76">
        <f t="shared" si="7"/>
        <v>1329.58798</v>
      </c>
      <c r="AI18" s="77">
        <f t="shared" si="8"/>
        <v>3.4992100000000002</v>
      </c>
      <c r="AJ18" s="78">
        <f t="shared" si="9"/>
        <v>3981.1919500000004</v>
      </c>
      <c r="AK18" s="78">
        <f t="shared" si="10"/>
        <v>5.8559900000000003</v>
      </c>
    </row>
    <row r="19" spans="1:37" s="8" customFormat="1" ht="14.25" x14ac:dyDescent="0.2">
      <c r="A19" s="11">
        <f t="shared" si="0"/>
        <v>13</v>
      </c>
      <c r="B19" s="12" t="s">
        <v>32</v>
      </c>
      <c r="C19" s="13" t="s">
        <v>20</v>
      </c>
      <c r="D19" s="75">
        <v>9014.0651199999993</v>
      </c>
      <c r="E19" s="75">
        <v>36.23366</v>
      </c>
      <c r="F19" s="75">
        <v>8554.4172999999992</v>
      </c>
      <c r="G19" s="75">
        <v>78.919380000000004</v>
      </c>
      <c r="H19" s="75">
        <v>8109.61006</v>
      </c>
      <c r="I19" s="75">
        <v>61.668750000000003</v>
      </c>
      <c r="J19" s="76">
        <f t="shared" si="1"/>
        <v>25678.092479999999</v>
      </c>
      <c r="K19" s="77">
        <f t="shared" si="2"/>
        <v>176.82179000000002</v>
      </c>
      <c r="L19" s="75">
        <v>5390.9273599999997</v>
      </c>
      <c r="M19" s="75">
        <v>129.05815000000001</v>
      </c>
      <c r="N19" s="75">
        <v>2303.7167100000001</v>
      </c>
      <c r="O19" s="75">
        <v>148.89643000000001</v>
      </c>
      <c r="P19" s="75">
        <v>1158.35374</v>
      </c>
      <c r="Q19" s="75">
        <v>259.39168000000001</v>
      </c>
      <c r="R19" s="76">
        <f t="shared" si="3"/>
        <v>8852.9978100000008</v>
      </c>
      <c r="S19" s="77">
        <f t="shared" si="4"/>
        <v>537.34626000000003</v>
      </c>
      <c r="T19" s="75">
        <v>850.29958999999997</v>
      </c>
      <c r="U19" s="75">
        <v>128.77897999999999</v>
      </c>
      <c r="V19" s="75">
        <v>850.23221000000001</v>
      </c>
      <c r="W19" s="75">
        <v>86.445930000000004</v>
      </c>
      <c r="X19" s="75">
        <v>2087.6793499999999</v>
      </c>
      <c r="Y19" s="75">
        <v>64.111789999999999</v>
      </c>
      <c r="Z19" s="76">
        <f t="shared" si="5"/>
        <v>3788.2111500000001</v>
      </c>
      <c r="AA19" s="77">
        <f t="shared" si="6"/>
        <v>279.33670000000001</v>
      </c>
      <c r="AB19" s="75">
        <v>4497.7427600000001</v>
      </c>
      <c r="AC19" s="75">
        <v>137.95135999999999</v>
      </c>
      <c r="AD19" s="75">
        <v>6620.4774299999999</v>
      </c>
      <c r="AE19" s="75">
        <v>14.858599999999999</v>
      </c>
      <c r="AF19" s="75">
        <v>8655.0653000000002</v>
      </c>
      <c r="AG19" s="75">
        <v>128.60912999999999</v>
      </c>
      <c r="AH19" s="76">
        <f t="shared" si="7"/>
        <v>19773.285490000002</v>
      </c>
      <c r="AI19" s="77">
        <f t="shared" si="8"/>
        <v>281.41908999999998</v>
      </c>
      <c r="AJ19" s="78">
        <f t="shared" si="9"/>
        <v>58092.586930000005</v>
      </c>
      <c r="AK19" s="78">
        <f t="shared" si="10"/>
        <v>1274.9238399999999</v>
      </c>
    </row>
    <row r="20" spans="1:37" s="8" customFormat="1" ht="14.25" x14ac:dyDescent="0.2">
      <c r="A20" s="11">
        <f t="shared" si="0"/>
        <v>14</v>
      </c>
      <c r="B20" s="12" t="s">
        <v>33</v>
      </c>
      <c r="C20" s="13" t="s">
        <v>20</v>
      </c>
      <c r="D20" s="75">
        <v>1089.6733400000001</v>
      </c>
      <c r="E20" s="75">
        <v>0.90232000000000001</v>
      </c>
      <c r="F20" s="75">
        <v>1059.50288</v>
      </c>
      <c r="G20" s="75">
        <v>-2.1030899999999999</v>
      </c>
      <c r="H20" s="75">
        <v>974.34673999999995</v>
      </c>
      <c r="I20" s="75">
        <v>1.5385599999999999</v>
      </c>
      <c r="J20" s="76">
        <f t="shared" si="1"/>
        <v>3123.5229600000002</v>
      </c>
      <c r="K20" s="77">
        <f t="shared" si="2"/>
        <v>2.4408799999999999</v>
      </c>
      <c r="L20" s="75">
        <v>634.85109</v>
      </c>
      <c r="M20" s="75">
        <v>-2.8603000000000001</v>
      </c>
      <c r="N20" s="75">
        <v>292.07224000000002</v>
      </c>
      <c r="O20" s="75">
        <v>2.27963</v>
      </c>
      <c r="P20" s="75">
        <v>128.02785</v>
      </c>
      <c r="Q20" s="75">
        <v>-1.9108799999999999</v>
      </c>
      <c r="R20" s="76">
        <f t="shared" si="3"/>
        <v>1054.95118</v>
      </c>
      <c r="S20" s="77">
        <f t="shared" si="4"/>
        <v>0.36875000000000013</v>
      </c>
      <c r="T20" s="75">
        <v>74.580359999999999</v>
      </c>
      <c r="U20" s="75">
        <v>0.10983</v>
      </c>
      <c r="V20" s="75">
        <v>69.999070000000003</v>
      </c>
      <c r="W20" s="75">
        <v>1.98634</v>
      </c>
      <c r="X20" s="75">
        <v>265.27546000000001</v>
      </c>
      <c r="Y20" s="75">
        <v>0.65737000000000001</v>
      </c>
      <c r="Z20" s="76">
        <f t="shared" si="5"/>
        <v>409.85489000000001</v>
      </c>
      <c r="AA20" s="77">
        <f t="shared" si="6"/>
        <v>2.7535400000000001</v>
      </c>
      <c r="AB20" s="75">
        <v>559.22736999999995</v>
      </c>
      <c r="AC20" s="75">
        <v>-0.68613999999999997</v>
      </c>
      <c r="AD20" s="75">
        <v>822.20173999999997</v>
      </c>
      <c r="AE20" s="75">
        <v>-1.0242</v>
      </c>
      <c r="AF20" s="75">
        <v>1043.7308700000001</v>
      </c>
      <c r="AG20" s="75">
        <v>-1.0743799999999999</v>
      </c>
      <c r="AH20" s="76">
        <f t="shared" si="7"/>
        <v>2425.1599800000004</v>
      </c>
      <c r="AI20" s="77">
        <f t="shared" si="8"/>
        <v>-2.0985800000000001</v>
      </c>
      <c r="AJ20" s="78">
        <f t="shared" si="9"/>
        <v>7013.4890100000002</v>
      </c>
      <c r="AK20" s="78">
        <f t="shared" si="10"/>
        <v>3.4645900000000003</v>
      </c>
    </row>
    <row r="21" spans="1:37" s="8" customFormat="1" ht="14.25" x14ac:dyDescent="0.2">
      <c r="A21" s="11">
        <f t="shared" si="0"/>
        <v>15</v>
      </c>
      <c r="B21" s="12" t="s">
        <v>34</v>
      </c>
      <c r="C21" s="13" t="s">
        <v>20</v>
      </c>
      <c r="D21" s="75">
        <v>773.14221999999995</v>
      </c>
      <c r="E21" s="75">
        <v>0</v>
      </c>
      <c r="F21" s="75">
        <v>764.55011000000002</v>
      </c>
      <c r="G21" s="75">
        <v>0</v>
      </c>
      <c r="H21" s="75">
        <v>721.18218999999999</v>
      </c>
      <c r="I21" s="75">
        <v>0.46555000000000002</v>
      </c>
      <c r="J21" s="76">
        <f t="shared" si="1"/>
        <v>2258.8745199999998</v>
      </c>
      <c r="K21" s="77">
        <f t="shared" si="2"/>
        <v>0.46555000000000002</v>
      </c>
      <c r="L21" s="75">
        <v>460.60759999999999</v>
      </c>
      <c r="M21" s="75">
        <v>-0.17479</v>
      </c>
      <c r="N21" s="75">
        <v>191.92016000000001</v>
      </c>
      <c r="O21" s="75">
        <v>-0.29076000000000002</v>
      </c>
      <c r="P21" s="75">
        <v>74.831739999999996</v>
      </c>
      <c r="Q21" s="75">
        <v>0.43335000000000001</v>
      </c>
      <c r="R21" s="76">
        <f t="shared" si="3"/>
        <v>727.35949999999991</v>
      </c>
      <c r="S21" s="77">
        <f t="shared" si="4"/>
        <v>0.14258999999999999</v>
      </c>
      <c r="T21" s="75">
        <v>47.566850000000002</v>
      </c>
      <c r="U21" s="75">
        <v>0.38764999999999999</v>
      </c>
      <c r="V21" s="75">
        <v>60.331890000000001</v>
      </c>
      <c r="W21" s="75">
        <v>0.61641999999999997</v>
      </c>
      <c r="X21" s="75">
        <v>165.49349000000001</v>
      </c>
      <c r="Y21" s="75">
        <v>1.3943300000000001</v>
      </c>
      <c r="Z21" s="76">
        <f t="shared" si="5"/>
        <v>273.39223000000004</v>
      </c>
      <c r="AA21" s="77">
        <f t="shared" si="6"/>
        <v>2.3984000000000001</v>
      </c>
      <c r="AB21" s="75">
        <v>382.73417999999998</v>
      </c>
      <c r="AC21" s="75">
        <v>-0.34844000000000003</v>
      </c>
      <c r="AD21" s="75">
        <v>528.97483999999997</v>
      </c>
      <c r="AE21" s="75">
        <v>-4.8010099999999998</v>
      </c>
      <c r="AF21" s="75">
        <v>706.72889999999995</v>
      </c>
      <c r="AG21" s="75">
        <v>1.8318399999999999</v>
      </c>
      <c r="AH21" s="76">
        <f t="shared" si="7"/>
        <v>1618.4379199999998</v>
      </c>
      <c r="AI21" s="77">
        <f t="shared" si="8"/>
        <v>-2.9691700000000001</v>
      </c>
      <c r="AJ21" s="78">
        <f t="shared" si="9"/>
        <v>4878.0641699999996</v>
      </c>
      <c r="AK21" s="78">
        <f t="shared" si="10"/>
        <v>3.7370000000000125E-2</v>
      </c>
    </row>
    <row r="22" spans="1:37" s="8" customFormat="1" ht="14.25" x14ac:dyDescent="0.2">
      <c r="A22" s="11">
        <f t="shared" si="0"/>
        <v>16</v>
      </c>
      <c r="B22" s="12" t="s">
        <v>35</v>
      </c>
      <c r="C22" s="13" t="s">
        <v>20</v>
      </c>
      <c r="D22" s="75">
        <v>1034.0802900000001</v>
      </c>
      <c r="E22" s="75">
        <v>-3.3870100000000001</v>
      </c>
      <c r="F22" s="75">
        <v>1022.81247</v>
      </c>
      <c r="G22" s="75">
        <v>-1.64462</v>
      </c>
      <c r="H22" s="75">
        <v>966.15535</v>
      </c>
      <c r="I22" s="75">
        <v>0.11226999999999999</v>
      </c>
      <c r="J22" s="76">
        <f t="shared" si="1"/>
        <v>3023.0481100000002</v>
      </c>
      <c r="K22" s="77">
        <f t="shared" si="2"/>
        <v>-1.5323499999999999</v>
      </c>
      <c r="L22" s="75">
        <v>635.68237999999997</v>
      </c>
      <c r="M22" s="75">
        <v>0.51700000000000002</v>
      </c>
      <c r="N22" s="75">
        <v>263.67615999999998</v>
      </c>
      <c r="O22" s="75">
        <v>-4.32613</v>
      </c>
      <c r="P22" s="75">
        <v>92.051299999999998</v>
      </c>
      <c r="Q22" s="75">
        <v>1.6096600000000001</v>
      </c>
      <c r="R22" s="76">
        <f t="shared" si="3"/>
        <v>991.40983999999992</v>
      </c>
      <c r="S22" s="77">
        <f t="shared" si="4"/>
        <v>2.1266600000000002</v>
      </c>
      <c r="T22" s="75">
        <v>72.058660000000003</v>
      </c>
      <c r="U22" s="75">
        <v>3.9885299999999999</v>
      </c>
      <c r="V22" s="75">
        <v>92.337190000000007</v>
      </c>
      <c r="W22" s="75">
        <v>-1.5350900000000001</v>
      </c>
      <c r="X22" s="75">
        <v>208.37037000000001</v>
      </c>
      <c r="Y22" s="75">
        <v>2.38483</v>
      </c>
      <c r="Z22" s="76">
        <f t="shared" si="5"/>
        <v>372.76621999999998</v>
      </c>
      <c r="AA22" s="77">
        <f t="shared" si="6"/>
        <v>6.3733599999999999</v>
      </c>
      <c r="AB22" s="75">
        <v>489.69375000000002</v>
      </c>
      <c r="AC22" s="75">
        <v>-0.27255000000000001</v>
      </c>
      <c r="AD22" s="75">
        <v>706.83774000000005</v>
      </c>
      <c r="AE22" s="75">
        <v>3.2681300000000002</v>
      </c>
      <c r="AF22" s="75">
        <v>912.52311999999995</v>
      </c>
      <c r="AG22" s="75">
        <v>-0.12989000000000001</v>
      </c>
      <c r="AH22" s="76">
        <f t="shared" si="7"/>
        <v>2109.0546100000001</v>
      </c>
      <c r="AI22" s="77">
        <f t="shared" si="8"/>
        <v>3.1382400000000001</v>
      </c>
      <c r="AJ22" s="78">
        <f t="shared" si="9"/>
        <v>6496.2787799999996</v>
      </c>
      <c r="AK22" s="78">
        <f t="shared" si="10"/>
        <v>10.10591</v>
      </c>
    </row>
    <row r="23" spans="1:37" s="8" customFormat="1" ht="14.25" x14ac:dyDescent="0.2">
      <c r="A23" s="11">
        <f t="shared" si="0"/>
        <v>17</v>
      </c>
      <c r="B23" s="12" t="s">
        <v>36</v>
      </c>
      <c r="C23" s="13" t="s">
        <v>20</v>
      </c>
      <c r="D23" s="75">
        <v>871.38685999999996</v>
      </c>
      <c r="E23" s="75">
        <v>0.95523999999999998</v>
      </c>
      <c r="F23" s="75">
        <v>853.84106999999995</v>
      </c>
      <c r="G23" s="75">
        <v>-1.1946699999999999</v>
      </c>
      <c r="H23" s="75">
        <v>791.09882000000005</v>
      </c>
      <c r="I23" s="75">
        <v>7.1999999999999995E-2</v>
      </c>
      <c r="J23" s="76">
        <f t="shared" si="1"/>
        <v>2516.3267500000002</v>
      </c>
      <c r="K23" s="77">
        <f t="shared" si="2"/>
        <v>1.0272399999999999</v>
      </c>
      <c r="L23" s="75">
        <v>521.23497999999995</v>
      </c>
      <c r="M23" s="75">
        <v>-0.38168000000000002</v>
      </c>
      <c r="N23" s="75">
        <v>253.5077</v>
      </c>
      <c r="O23" s="75">
        <v>0.35275000000000001</v>
      </c>
      <c r="P23" s="75">
        <v>104.85545</v>
      </c>
      <c r="Q23" s="75">
        <v>0.66551000000000005</v>
      </c>
      <c r="R23" s="76">
        <f t="shared" si="3"/>
        <v>879.59812999999997</v>
      </c>
      <c r="S23" s="77">
        <f t="shared" si="4"/>
        <v>1.0182600000000002</v>
      </c>
      <c r="T23" s="75">
        <v>78.426259999999999</v>
      </c>
      <c r="U23" s="75">
        <v>1.14175</v>
      </c>
      <c r="V23" s="75">
        <v>85.104839999999996</v>
      </c>
      <c r="W23" s="75">
        <v>1.5462100000000001</v>
      </c>
      <c r="X23" s="75">
        <v>194.94185999999999</v>
      </c>
      <c r="Y23" s="75">
        <v>0.14846999999999999</v>
      </c>
      <c r="Z23" s="76">
        <f t="shared" si="5"/>
        <v>358.47295999999994</v>
      </c>
      <c r="AA23" s="77">
        <f t="shared" si="6"/>
        <v>2.8364300000000005</v>
      </c>
      <c r="AB23" s="75">
        <v>424.12355000000002</v>
      </c>
      <c r="AC23" s="75">
        <v>-0.93486000000000002</v>
      </c>
      <c r="AD23" s="75">
        <v>615.83713999999998</v>
      </c>
      <c r="AE23" s="75">
        <v>1.0964100000000001</v>
      </c>
      <c r="AF23" s="75">
        <v>788.08496000000002</v>
      </c>
      <c r="AG23" s="75">
        <v>0.23985000000000001</v>
      </c>
      <c r="AH23" s="76">
        <f t="shared" si="7"/>
        <v>1828.04565</v>
      </c>
      <c r="AI23" s="77">
        <f t="shared" si="8"/>
        <v>1.3362600000000002</v>
      </c>
      <c r="AJ23" s="78">
        <f t="shared" si="9"/>
        <v>5582.4434899999997</v>
      </c>
      <c r="AK23" s="78">
        <f t="shared" si="10"/>
        <v>6.2181900000000008</v>
      </c>
    </row>
    <row r="24" spans="1:37" s="8" customFormat="1" ht="14.25" x14ac:dyDescent="0.2">
      <c r="A24" s="11">
        <f t="shared" si="0"/>
        <v>18</v>
      </c>
      <c r="B24" s="12" t="s">
        <v>37</v>
      </c>
      <c r="C24" s="13" t="s">
        <v>20</v>
      </c>
      <c r="D24" s="75">
        <v>1284.0247400000001</v>
      </c>
      <c r="E24" s="75">
        <v>0.4052</v>
      </c>
      <c r="F24" s="75">
        <v>1240.8462500000001</v>
      </c>
      <c r="G24" s="75">
        <v>-1.1045</v>
      </c>
      <c r="H24" s="75">
        <v>1202.7987900000001</v>
      </c>
      <c r="I24" s="75">
        <v>0.22511</v>
      </c>
      <c r="J24" s="76">
        <f t="shared" si="1"/>
        <v>3727.6697800000002</v>
      </c>
      <c r="K24" s="77">
        <f t="shared" si="2"/>
        <v>0.63031000000000004</v>
      </c>
      <c r="L24" s="75">
        <v>802.01301000000001</v>
      </c>
      <c r="M24" s="75">
        <v>1.24641</v>
      </c>
      <c r="N24" s="75">
        <v>342.06468000000001</v>
      </c>
      <c r="O24" s="75">
        <v>1.3311299999999999</v>
      </c>
      <c r="P24" s="75">
        <v>145.32667000000001</v>
      </c>
      <c r="Q24" s="75">
        <v>-0.24684</v>
      </c>
      <c r="R24" s="76">
        <f t="shared" si="3"/>
        <v>1289.40436</v>
      </c>
      <c r="S24" s="77">
        <f t="shared" si="4"/>
        <v>2.5775399999999999</v>
      </c>
      <c r="T24" s="75">
        <v>97.558580000000006</v>
      </c>
      <c r="U24" s="75">
        <v>8.12026</v>
      </c>
      <c r="V24" s="75">
        <v>89.89076</v>
      </c>
      <c r="W24" s="75">
        <v>2.4981200000000001</v>
      </c>
      <c r="X24" s="75">
        <v>289.49635999999998</v>
      </c>
      <c r="Y24" s="75">
        <v>2.1515200000000001</v>
      </c>
      <c r="Z24" s="76">
        <f t="shared" si="5"/>
        <v>476.94569999999999</v>
      </c>
      <c r="AA24" s="77">
        <f t="shared" si="6"/>
        <v>12.7699</v>
      </c>
      <c r="AB24" s="75">
        <v>610.99159999999995</v>
      </c>
      <c r="AC24" s="75">
        <v>-2.4314399999999998</v>
      </c>
      <c r="AD24" s="75">
        <v>896.17843000000005</v>
      </c>
      <c r="AE24" s="75">
        <v>4.37737</v>
      </c>
      <c r="AF24" s="75">
        <v>1146.4112500000001</v>
      </c>
      <c r="AG24" s="75">
        <v>4.0310899999999998</v>
      </c>
      <c r="AH24" s="76">
        <f t="shared" si="7"/>
        <v>2653.5812800000003</v>
      </c>
      <c r="AI24" s="77">
        <f t="shared" si="8"/>
        <v>8.4084599999999998</v>
      </c>
      <c r="AJ24" s="78">
        <f t="shared" si="9"/>
        <v>8147.6011200000012</v>
      </c>
      <c r="AK24" s="78">
        <f t="shared" si="10"/>
        <v>24.386209999999998</v>
      </c>
    </row>
    <row r="25" spans="1:37" s="8" customFormat="1" ht="14.25" x14ac:dyDescent="0.2">
      <c r="A25" s="11">
        <f t="shared" si="0"/>
        <v>19</v>
      </c>
      <c r="B25" s="12" t="s">
        <v>38</v>
      </c>
      <c r="C25" s="13" t="s">
        <v>20</v>
      </c>
      <c r="D25" s="75">
        <v>841.25600999999995</v>
      </c>
      <c r="E25" s="75">
        <v>1.3848800000000001</v>
      </c>
      <c r="F25" s="75">
        <v>805.69901000000004</v>
      </c>
      <c r="G25" s="75">
        <v>0.38384000000000001</v>
      </c>
      <c r="H25" s="75">
        <v>759.27868000000001</v>
      </c>
      <c r="I25" s="75">
        <v>0.70674000000000003</v>
      </c>
      <c r="J25" s="76">
        <f t="shared" si="1"/>
        <v>2406.2336999999998</v>
      </c>
      <c r="K25" s="77">
        <f t="shared" si="2"/>
        <v>2.47546</v>
      </c>
      <c r="L25" s="75">
        <v>504.89798000000002</v>
      </c>
      <c r="M25" s="75">
        <v>-2.7880400000000001</v>
      </c>
      <c r="N25" s="75">
        <v>241.35359</v>
      </c>
      <c r="O25" s="75">
        <v>1.3464</v>
      </c>
      <c r="P25" s="75">
        <v>94.967910000000003</v>
      </c>
      <c r="Q25" s="75">
        <v>-1.0225200000000001</v>
      </c>
      <c r="R25" s="76">
        <f t="shared" si="3"/>
        <v>841.21947999999998</v>
      </c>
      <c r="S25" s="77">
        <f t="shared" si="4"/>
        <v>0.32387999999999995</v>
      </c>
      <c r="T25" s="75">
        <v>66.376239999999996</v>
      </c>
      <c r="U25" s="75">
        <v>1.3812</v>
      </c>
      <c r="V25" s="75">
        <v>71.185289999999995</v>
      </c>
      <c r="W25" s="75">
        <v>-2.4580000000000001E-2</v>
      </c>
      <c r="X25" s="75">
        <v>184.28423000000001</v>
      </c>
      <c r="Y25" s="75">
        <v>2.1655000000000002</v>
      </c>
      <c r="Z25" s="76">
        <f t="shared" si="5"/>
        <v>321.84576000000004</v>
      </c>
      <c r="AA25" s="77">
        <f t="shared" si="6"/>
        <v>3.5467000000000004</v>
      </c>
      <c r="AB25" s="75">
        <v>404.22550000000001</v>
      </c>
      <c r="AC25" s="75">
        <v>2.4953599999999998</v>
      </c>
      <c r="AD25" s="75">
        <v>583.07914000000005</v>
      </c>
      <c r="AE25" s="75">
        <v>0.47528999999999999</v>
      </c>
      <c r="AF25" s="75">
        <v>730.68254999999999</v>
      </c>
      <c r="AG25" s="75">
        <v>3.1000200000000002</v>
      </c>
      <c r="AH25" s="76">
        <f t="shared" si="7"/>
        <v>1717.9871900000001</v>
      </c>
      <c r="AI25" s="77">
        <f t="shared" si="8"/>
        <v>6.0706699999999998</v>
      </c>
      <c r="AJ25" s="78">
        <f t="shared" si="9"/>
        <v>5287.2861299999995</v>
      </c>
      <c r="AK25" s="78">
        <f t="shared" si="10"/>
        <v>12.41671</v>
      </c>
    </row>
    <row r="26" spans="1:37" s="8" customFormat="1" ht="14.25" x14ac:dyDescent="0.2">
      <c r="A26" s="11">
        <f t="shared" si="0"/>
        <v>20</v>
      </c>
      <c r="B26" s="12" t="s">
        <v>39</v>
      </c>
      <c r="C26" s="13" t="s">
        <v>20</v>
      </c>
      <c r="D26" s="75">
        <v>291.26006999999998</v>
      </c>
      <c r="E26" s="75">
        <v>-0.17802999999999999</v>
      </c>
      <c r="F26" s="75">
        <v>291.48478999999998</v>
      </c>
      <c r="G26" s="75">
        <v>-4.9669999999999999E-2</v>
      </c>
      <c r="H26" s="75">
        <v>267.96465000000001</v>
      </c>
      <c r="I26" s="75">
        <v>-0.29293000000000002</v>
      </c>
      <c r="J26" s="76">
        <f t="shared" si="1"/>
        <v>850.70951000000002</v>
      </c>
      <c r="K26" s="77">
        <f t="shared" si="2"/>
        <v>-0.34260000000000002</v>
      </c>
      <c r="L26" s="75">
        <v>183.72835000000001</v>
      </c>
      <c r="M26" s="75">
        <v>-0.29581000000000002</v>
      </c>
      <c r="N26" s="75">
        <v>86.358459999999994</v>
      </c>
      <c r="O26" s="75">
        <v>1.25</v>
      </c>
      <c r="P26" s="75">
        <v>37.78642</v>
      </c>
      <c r="Q26" s="75">
        <v>-0.50844999999999996</v>
      </c>
      <c r="R26" s="76">
        <f t="shared" si="3"/>
        <v>307.87323000000004</v>
      </c>
      <c r="S26" s="77">
        <f t="shared" si="4"/>
        <v>0.74155000000000004</v>
      </c>
      <c r="T26" s="75">
        <v>23.44248</v>
      </c>
      <c r="U26" s="75">
        <v>1.3928700000000001</v>
      </c>
      <c r="V26" s="75">
        <v>26.198740000000001</v>
      </c>
      <c r="W26" s="75">
        <v>0.12223000000000001</v>
      </c>
      <c r="X26" s="75">
        <v>67.491839999999996</v>
      </c>
      <c r="Y26" s="75">
        <v>-2.19265</v>
      </c>
      <c r="Z26" s="76">
        <f t="shared" si="5"/>
        <v>117.13306</v>
      </c>
      <c r="AA26" s="77">
        <f t="shared" si="6"/>
        <v>1.5151000000000001</v>
      </c>
      <c r="AB26" s="75">
        <v>137.99066999999999</v>
      </c>
      <c r="AC26" s="75">
        <v>1.3198300000000001</v>
      </c>
      <c r="AD26" s="75">
        <v>216.40099000000001</v>
      </c>
      <c r="AE26" s="75">
        <v>-0.23716999999999999</v>
      </c>
      <c r="AF26" s="75">
        <v>268.30734999999999</v>
      </c>
      <c r="AG26" s="75">
        <v>-0.51007999999999998</v>
      </c>
      <c r="AH26" s="76">
        <f t="shared" si="7"/>
        <v>622.69901000000004</v>
      </c>
      <c r="AI26" s="77">
        <f t="shared" si="8"/>
        <v>0.80975000000000008</v>
      </c>
      <c r="AJ26" s="78">
        <f t="shared" si="9"/>
        <v>1898.41481</v>
      </c>
      <c r="AK26" s="78">
        <f t="shared" si="10"/>
        <v>2.7238000000000002</v>
      </c>
    </row>
    <row r="27" spans="1:37" s="8" customFormat="1" ht="14.25" x14ac:dyDescent="0.2">
      <c r="A27" s="11">
        <f t="shared" si="0"/>
        <v>21</v>
      </c>
      <c r="B27" s="12" t="s">
        <v>40</v>
      </c>
      <c r="C27" s="13" t="s">
        <v>20</v>
      </c>
      <c r="D27" s="75">
        <v>3333.2211600000001</v>
      </c>
      <c r="E27" s="75">
        <v>35.904879999999999</v>
      </c>
      <c r="F27" s="75">
        <v>3131.42652</v>
      </c>
      <c r="G27" s="75">
        <v>30.933299999999999</v>
      </c>
      <c r="H27" s="75">
        <v>3082.7760699999999</v>
      </c>
      <c r="I27" s="75">
        <v>18.40334</v>
      </c>
      <c r="J27" s="76">
        <f t="shared" si="1"/>
        <v>9547.4237499999999</v>
      </c>
      <c r="K27" s="77">
        <f t="shared" si="2"/>
        <v>85.241519999999994</v>
      </c>
      <c r="L27" s="75">
        <v>2024.8635200000001</v>
      </c>
      <c r="M27" s="75">
        <v>3.6175799999999998</v>
      </c>
      <c r="N27" s="75">
        <v>879.77539000000002</v>
      </c>
      <c r="O27" s="75">
        <v>26.12069</v>
      </c>
      <c r="P27" s="75">
        <v>366.8331</v>
      </c>
      <c r="Q27" s="75">
        <v>21.65474</v>
      </c>
      <c r="R27" s="76">
        <f t="shared" si="3"/>
        <v>3271.47201</v>
      </c>
      <c r="S27" s="77">
        <f t="shared" si="4"/>
        <v>51.393010000000004</v>
      </c>
      <c r="T27" s="75">
        <v>218.03486000000001</v>
      </c>
      <c r="U27" s="75">
        <v>32.951059999999998</v>
      </c>
      <c r="V27" s="75">
        <v>224.21043</v>
      </c>
      <c r="W27" s="75">
        <v>49.154769999999999</v>
      </c>
      <c r="X27" s="75">
        <v>662.38064999999995</v>
      </c>
      <c r="Y27" s="75">
        <v>-5.7543800000000003</v>
      </c>
      <c r="Z27" s="76">
        <f t="shared" si="5"/>
        <v>1104.6259399999999</v>
      </c>
      <c r="AA27" s="77">
        <f t="shared" si="6"/>
        <v>82.105829999999997</v>
      </c>
      <c r="AB27" s="75">
        <v>1592.7022400000001</v>
      </c>
      <c r="AC27" s="75">
        <v>-15.45312</v>
      </c>
      <c r="AD27" s="75">
        <v>2355.90326</v>
      </c>
      <c r="AE27" s="75">
        <v>0.10926</v>
      </c>
      <c r="AF27" s="75">
        <v>3129.2623899999999</v>
      </c>
      <c r="AG27" s="75">
        <v>0.91349000000000002</v>
      </c>
      <c r="AH27" s="76">
        <f t="shared" si="7"/>
        <v>7077.8678899999995</v>
      </c>
      <c r="AI27" s="77">
        <f t="shared" si="8"/>
        <v>1.02275</v>
      </c>
      <c r="AJ27" s="78">
        <f t="shared" si="9"/>
        <v>21001.389589999999</v>
      </c>
      <c r="AK27" s="78">
        <f t="shared" si="10"/>
        <v>219.76310999999998</v>
      </c>
    </row>
    <row r="28" spans="1:37" s="8" customFormat="1" ht="14.25" x14ac:dyDescent="0.2">
      <c r="A28" s="11">
        <f t="shared" si="0"/>
        <v>22</v>
      </c>
      <c r="B28" s="12" t="s">
        <v>41</v>
      </c>
      <c r="C28" s="13" t="s">
        <v>20</v>
      </c>
      <c r="D28" s="75">
        <v>2107.85295</v>
      </c>
      <c r="E28" s="75">
        <v>0.65539999999999998</v>
      </c>
      <c r="F28" s="75">
        <v>1943.1307099999999</v>
      </c>
      <c r="G28" s="75">
        <v>17.890309999999999</v>
      </c>
      <c r="H28" s="75">
        <v>1981.05008</v>
      </c>
      <c r="I28" s="75">
        <v>11.30599</v>
      </c>
      <c r="J28" s="76">
        <f t="shared" si="1"/>
        <v>6032.0337399999999</v>
      </c>
      <c r="K28" s="77">
        <f t="shared" si="2"/>
        <v>29.851700000000001</v>
      </c>
      <c r="L28" s="75">
        <v>1313.2348300000001</v>
      </c>
      <c r="M28" s="75">
        <v>14.916230000000001</v>
      </c>
      <c r="N28" s="75">
        <v>634.45208000000002</v>
      </c>
      <c r="O28" s="75">
        <v>4.1743100000000002</v>
      </c>
      <c r="P28" s="75">
        <v>292.39706999999999</v>
      </c>
      <c r="Q28" s="75">
        <v>8.7091399999999997</v>
      </c>
      <c r="R28" s="76">
        <f t="shared" si="3"/>
        <v>2240.0839800000003</v>
      </c>
      <c r="S28" s="77">
        <f t="shared" si="4"/>
        <v>27.799680000000002</v>
      </c>
      <c r="T28" s="75">
        <v>173.27924999999999</v>
      </c>
      <c r="U28" s="75">
        <v>11.80068</v>
      </c>
      <c r="V28" s="75">
        <v>212.07891000000001</v>
      </c>
      <c r="W28" s="75">
        <v>9.8715399999999995</v>
      </c>
      <c r="X28" s="75">
        <v>450.41791000000001</v>
      </c>
      <c r="Y28" s="75">
        <v>7.7258100000000001</v>
      </c>
      <c r="Z28" s="76">
        <f t="shared" si="5"/>
        <v>835.77607</v>
      </c>
      <c r="AA28" s="77">
        <f t="shared" si="6"/>
        <v>29.398029999999999</v>
      </c>
      <c r="AB28" s="75">
        <v>1032.2842000000001</v>
      </c>
      <c r="AC28" s="75">
        <v>-2.2545299999999999</v>
      </c>
      <c r="AD28" s="75">
        <v>1411.65174</v>
      </c>
      <c r="AE28" s="75">
        <v>7.1237300000000001</v>
      </c>
      <c r="AF28" s="75">
        <v>1901.6962100000001</v>
      </c>
      <c r="AG28" s="75">
        <v>2.7886199999999999</v>
      </c>
      <c r="AH28" s="76">
        <f t="shared" si="7"/>
        <v>4345.6321500000004</v>
      </c>
      <c r="AI28" s="77">
        <f t="shared" si="8"/>
        <v>9.91235</v>
      </c>
      <c r="AJ28" s="78">
        <f t="shared" si="9"/>
        <v>13453.52594</v>
      </c>
      <c r="AK28" s="78">
        <f t="shared" si="10"/>
        <v>96.961759999999998</v>
      </c>
    </row>
    <row r="29" spans="1:37" s="8" customFormat="1" ht="14.25" x14ac:dyDescent="0.2">
      <c r="A29" s="11">
        <f t="shared" si="0"/>
        <v>23</v>
      </c>
      <c r="B29" s="12" t="s">
        <v>42</v>
      </c>
      <c r="C29" s="13" t="s">
        <v>20</v>
      </c>
      <c r="D29" s="75">
        <v>1160.7853500000001</v>
      </c>
      <c r="E29" s="75">
        <v>4.9182199999999998</v>
      </c>
      <c r="F29" s="75">
        <v>1119.6352400000001</v>
      </c>
      <c r="G29" s="75">
        <v>-0.25109999999999999</v>
      </c>
      <c r="H29" s="75">
        <v>1058.0190600000001</v>
      </c>
      <c r="I29" s="75">
        <v>-0.15708</v>
      </c>
      <c r="J29" s="76">
        <f t="shared" si="1"/>
        <v>3338.4396500000003</v>
      </c>
      <c r="K29" s="77">
        <f t="shared" si="2"/>
        <v>4.7611400000000001</v>
      </c>
      <c r="L29" s="75">
        <v>689.08457999999996</v>
      </c>
      <c r="M29" s="75">
        <v>2.4862299999999999</v>
      </c>
      <c r="N29" s="75">
        <v>291.13412</v>
      </c>
      <c r="O29" s="75">
        <v>-0.10289</v>
      </c>
      <c r="P29" s="75">
        <v>117.51296000000001</v>
      </c>
      <c r="Q29" s="75">
        <v>1.62147</v>
      </c>
      <c r="R29" s="76">
        <f t="shared" si="3"/>
        <v>1097.7316599999999</v>
      </c>
      <c r="S29" s="77">
        <f t="shared" si="4"/>
        <v>4.1076999999999995</v>
      </c>
      <c r="T29" s="75">
        <v>91.515519999999995</v>
      </c>
      <c r="U29" s="75">
        <v>-2.7309000000000001</v>
      </c>
      <c r="V29" s="75">
        <v>96.706310000000002</v>
      </c>
      <c r="W29" s="75">
        <v>3.4775299999999998</v>
      </c>
      <c r="X29" s="75">
        <v>247.00469000000001</v>
      </c>
      <c r="Y29" s="75">
        <v>5.9909600000000003</v>
      </c>
      <c r="Z29" s="76">
        <f t="shared" si="5"/>
        <v>435.22652000000005</v>
      </c>
      <c r="AA29" s="77">
        <f t="shared" si="6"/>
        <v>9.4684899999999992</v>
      </c>
      <c r="AB29" s="75">
        <v>558.57572000000005</v>
      </c>
      <c r="AC29" s="75">
        <v>-3.57918</v>
      </c>
      <c r="AD29" s="75">
        <v>809.65427999999997</v>
      </c>
      <c r="AE29" s="75">
        <v>-1.8894500000000001</v>
      </c>
      <c r="AF29" s="75">
        <v>1063.1371300000001</v>
      </c>
      <c r="AG29" s="75">
        <v>-0.65780000000000005</v>
      </c>
      <c r="AH29" s="76">
        <f t="shared" si="7"/>
        <v>2431.3671300000001</v>
      </c>
      <c r="AI29" s="77">
        <f t="shared" si="8"/>
        <v>-2.54725</v>
      </c>
      <c r="AJ29" s="78">
        <f t="shared" si="9"/>
        <v>7302.7649600000004</v>
      </c>
      <c r="AK29" s="78">
        <f t="shared" si="10"/>
        <v>15.790079999999998</v>
      </c>
    </row>
    <row r="30" spans="1:37" s="8" customFormat="1" ht="14.25" x14ac:dyDescent="0.2">
      <c r="A30" s="11">
        <f t="shared" si="0"/>
        <v>24</v>
      </c>
      <c r="B30" s="12" t="s">
        <v>43</v>
      </c>
      <c r="C30" s="13" t="s">
        <v>20</v>
      </c>
      <c r="D30" s="75">
        <v>476.35521</v>
      </c>
      <c r="E30" s="75">
        <v>-2.8082199999999999</v>
      </c>
      <c r="F30" s="75">
        <v>464.15496000000002</v>
      </c>
      <c r="G30" s="75">
        <v>1.64079</v>
      </c>
      <c r="H30" s="75">
        <v>436.2466</v>
      </c>
      <c r="I30" s="75">
        <v>1.3316300000000001</v>
      </c>
      <c r="J30" s="76">
        <f t="shared" si="1"/>
        <v>1376.75677</v>
      </c>
      <c r="K30" s="77">
        <f t="shared" si="2"/>
        <v>2.9724200000000001</v>
      </c>
      <c r="L30" s="75">
        <v>308.08661000000001</v>
      </c>
      <c r="M30" s="75">
        <v>1.9636100000000001</v>
      </c>
      <c r="N30" s="75">
        <v>154.30407</v>
      </c>
      <c r="O30" s="75">
        <v>1.06168</v>
      </c>
      <c r="P30" s="75">
        <v>69.700729999999993</v>
      </c>
      <c r="Q30" s="75">
        <v>5.1541499999999996</v>
      </c>
      <c r="R30" s="76">
        <f t="shared" si="3"/>
        <v>532.09141</v>
      </c>
      <c r="S30" s="77">
        <f t="shared" si="4"/>
        <v>8.1794399999999996</v>
      </c>
      <c r="T30" s="75">
        <v>51.748440000000002</v>
      </c>
      <c r="U30" s="75">
        <v>-0.30465999999999999</v>
      </c>
      <c r="V30" s="75">
        <v>60.095199999999998</v>
      </c>
      <c r="W30" s="75">
        <v>4.1585099999999997</v>
      </c>
      <c r="X30" s="75">
        <v>121.70116</v>
      </c>
      <c r="Y30" s="75">
        <v>1.9375800000000001</v>
      </c>
      <c r="Z30" s="76">
        <f t="shared" si="5"/>
        <v>233.54480000000001</v>
      </c>
      <c r="AA30" s="77">
        <f t="shared" si="6"/>
        <v>6.0960900000000002</v>
      </c>
      <c r="AB30" s="75">
        <v>259.35334999999998</v>
      </c>
      <c r="AC30" s="75">
        <v>-1.0364100000000001</v>
      </c>
      <c r="AD30" s="75">
        <v>356.07317999999998</v>
      </c>
      <c r="AE30" s="75">
        <v>2.39845</v>
      </c>
      <c r="AF30" s="75">
        <v>452.05081999999999</v>
      </c>
      <c r="AG30" s="75">
        <v>-2.8290600000000001</v>
      </c>
      <c r="AH30" s="76">
        <f t="shared" si="7"/>
        <v>1067.4773499999999</v>
      </c>
      <c r="AI30" s="77">
        <f t="shared" si="8"/>
        <v>-0.43061000000000016</v>
      </c>
      <c r="AJ30" s="78">
        <f t="shared" si="9"/>
        <v>3209.8703299999997</v>
      </c>
      <c r="AK30" s="78">
        <f t="shared" si="10"/>
        <v>16.817339999999998</v>
      </c>
    </row>
    <row r="31" spans="1:37" s="8" customFormat="1" ht="14.25" x14ac:dyDescent="0.2">
      <c r="A31" s="11">
        <f t="shared" si="0"/>
        <v>25</v>
      </c>
      <c r="B31" s="12" t="s">
        <v>44</v>
      </c>
      <c r="C31" s="13" t="s">
        <v>20</v>
      </c>
      <c r="D31" s="75">
        <v>417.55802</v>
      </c>
      <c r="E31" s="75">
        <v>0</v>
      </c>
      <c r="F31" s="75">
        <v>398.72913999999997</v>
      </c>
      <c r="G31" s="75">
        <v>0</v>
      </c>
      <c r="H31" s="75">
        <v>387.86588999999998</v>
      </c>
      <c r="I31" s="75">
        <v>0</v>
      </c>
      <c r="J31" s="76">
        <f t="shared" si="1"/>
        <v>1204.1530499999999</v>
      </c>
      <c r="K31" s="77">
        <f t="shared" si="2"/>
        <v>0</v>
      </c>
      <c r="L31" s="75">
        <v>251.13825</v>
      </c>
      <c r="M31" s="75">
        <v>0</v>
      </c>
      <c r="N31" s="75">
        <v>123.76455</v>
      </c>
      <c r="O31" s="75">
        <v>0</v>
      </c>
      <c r="P31" s="75">
        <v>53.11759</v>
      </c>
      <c r="Q31" s="75">
        <v>0</v>
      </c>
      <c r="R31" s="76">
        <f t="shared" si="3"/>
        <v>428.02039000000002</v>
      </c>
      <c r="S31" s="77">
        <f t="shared" si="4"/>
        <v>0</v>
      </c>
      <c r="T31" s="75">
        <v>29.568239999999999</v>
      </c>
      <c r="U31" s="75">
        <v>1.4439200000000001</v>
      </c>
      <c r="V31" s="75">
        <v>34.243949999999998</v>
      </c>
      <c r="W31" s="75">
        <v>0.15157999999999999</v>
      </c>
      <c r="X31" s="75">
        <v>109.18266</v>
      </c>
      <c r="Y31" s="75">
        <v>1.1915100000000001</v>
      </c>
      <c r="Z31" s="76">
        <f t="shared" si="5"/>
        <v>172.99484999999999</v>
      </c>
      <c r="AA31" s="77">
        <f t="shared" si="6"/>
        <v>2.7870100000000004</v>
      </c>
      <c r="AB31" s="75">
        <v>208.08161000000001</v>
      </c>
      <c r="AC31" s="75">
        <v>-2.6646200000000002</v>
      </c>
      <c r="AD31" s="75">
        <v>290.22606000000002</v>
      </c>
      <c r="AE31" s="75">
        <v>1.58663</v>
      </c>
      <c r="AF31" s="75">
        <v>365.41611999999998</v>
      </c>
      <c r="AG31" s="75">
        <v>-6.9010000000000002E-2</v>
      </c>
      <c r="AH31" s="76">
        <f t="shared" si="7"/>
        <v>863.72379000000001</v>
      </c>
      <c r="AI31" s="77">
        <f t="shared" si="8"/>
        <v>1.51762</v>
      </c>
      <c r="AJ31" s="78">
        <f t="shared" si="9"/>
        <v>2668.8920800000001</v>
      </c>
      <c r="AK31" s="78">
        <f t="shared" si="10"/>
        <v>4.3046300000000004</v>
      </c>
    </row>
    <row r="32" spans="1:37" s="8" customFormat="1" ht="14.25" x14ac:dyDescent="0.2">
      <c r="A32" s="11">
        <f t="shared" si="0"/>
        <v>26</v>
      </c>
      <c r="B32" s="12" t="s">
        <v>45</v>
      </c>
      <c r="C32" s="13" t="s">
        <v>20</v>
      </c>
      <c r="D32" s="75">
        <v>3035.2232600000002</v>
      </c>
      <c r="E32" s="75">
        <v>11.11586</v>
      </c>
      <c r="F32" s="75">
        <v>2845.7289599999999</v>
      </c>
      <c r="G32" s="75">
        <v>8.9647299999999994</v>
      </c>
      <c r="H32" s="75">
        <v>2769.4461999999999</v>
      </c>
      <c r="I32" s="75">
        <v>8.4670500000000004</v>
      </c>
      <c r="J32" s="76">
        <f t="shared" si="1"/>
        <v>8650.3984199999995</v>
      </c>
      <c r="K32" s="77">
        <f t="shared" si="2"/>
        <v>28.547640000000001</v>
      </c>
      <c r="L32" s="75">
        <v>1837.9251999999999</v>
      </c>
      <c r="M32" s="75">
        <v>15.17348</v>
      </c>
      <c r="N32" s="75">
        <v>900.22852999999998</v>
      </c>
      <c r="O32" s="75">
        <v>10.82555</v>
      </c>
      <c r="P32" s="75">
        <v>459.45067999999998</v>
      </c>
      <c r="Q32" s="75">
        <v>10.24048</v>
      </c>
      <c r="R32" s="76">
        <f t="shared" si="3"/>
        <v>3197.6044099999999</v>
      </c>
      <c r="S32" s="77">
        <f t="shared" si="4"/>
        <v>36.239509999999996</v>
      </c>
      <c r="T32" s="75">
        <v>290.15814</v>
      </c>
      <c r="U32" s="75">
        <v>12.682219999999999</v>
      </c>
      <c r="V32" s="75">
        <v>287.43421999999998</v>
      </c>
      <c r="W32" s="75">
        <v>17.23873</v>
      </c>
      <c r="X32" s="75">
        <v>707.75858000000005</v>
      </c>
      <c r="Y32" s="75">
        <v>-1.555E-2</v>
      </c>
      <c r="Z32" s="76">
        <f t="shared" si="5"/>
        <v>1285.35094</v>
      </c>
      <c r="AA32" s="77">
        <f t="shared" si="6"/>
        <v>29.920949999999998</v>
      </c>
      <c r="AB32" s="75">
        <v>1475.01585</v>
      </c>
      <c r="AC32" s="75">
        <v>9.2420799999999996</v>
      </c>
      <c r="AD32" s="75">
        <v>2068.33844</v>
      </c>
      <c r="AE32" s="75">
        <v>4.57775</v>
      </c>
      <c r="AF32" s="75">
        <v>2690.4498800000001</v>
      </c>
      <c r="AG32" s="75">
        <v>1.5965</v>
      </c>
      <c r="AH32" s="76">
        <f t="shared" si="7"/>
        <v>6233.8041700000003</v>
      </c>
      <c r="AI32" s="77">
        <f t="shared" si="8"/>
        <v>15.41633</v>
      </c>
      <c r="AJ32" s="78">
        <f t="shared" si="9"/>
        <v>19367.157940000001</v>
      </c>
      <c r="AK32" s="78">
        <f t="shared" si="10"/>
        <v>110.12443</v>
      </c>
    </row>
    <row r="33" spans="1:37" s="8" customFormat="1" ht="14.25" x14ac:dyDescent="0.2">
      <c r="A33" s="11">
        <f t="shared" si="0"/>
        <v>27</v>
      </c>
      <c r="B33" s="12" t="s">
        <v>46</v>
      </c>
      <c r="C33" s="13" t="s">
        <v>20</v>
      </c>
      <c r="D33" s="75">
        <v>981.77678000000003</v>
      </c>
      <c r="E33" s="75">
        <v>3.1701700000000002</v>
      </c>
      <c r="F33" s="75">
        <v>971.73455000000001</v>
      </c>
      <c r="G33" s="75">
        <v>-0.51407999999999998</v>
      </c>
      <c r="H33" s="75">
        <v>919.55051000000003</v>
      </c>
      <c r="I33" s="75">
        <v>3.2000999999999999</v>
      </c>
      <c r="J33" s="76">
        <f t="shared" si="1"/>
        <v>2873.0618400000003</v>
      </c>
      <c r="K33" s="77">
        <f t="shared" si="2"/>
        <v>6.3702699999999997</v>
      </c>
      <c r="L33" s="75">
        <v>605.14209000000005</v>
      </c>
      <c r="M33" s="75">
        <v>-5.0155799999999999</v>
      </c>
      <c r="N33" s="75">
        <v>279.07452000000001</v>
      </c>
      <c r="O33" s="75">
        <v>1.55467</v>
      </c>
      <c r="P33" s="75">
        <v>129.39160999999999</v>
      </c>
      <c r="Q33" s="75">
        <v>4.1020000000000001E-2</v>
      </c>
      <c r="R33" s="76">
        <f t="shared" si="3"/>
        <v>1013.6082200000001</v>
      </c>
      <c r="S33" s="77">
        <f t="shared" si="4"/>
        <v>1.5956900000000001</v>
      </c>
      <c r="T33" s="75">
        <v>80.839870000000005</v>
      </c>
      <c r="U33" s="75">
        <v>3.8151199999999998</v>
      </c>
      <c r="V33" s="75">
        <v>86.236270000000005</v>
      </c>
      <c r="W33" s="75">
        <v>0.52646000000000004</v>
      </c>
      <c r="X33" s="75">
        <v>238.84169</v>
      </c>
      <c r="Y33" s="75">
        <v>3.0083700000000002</v>
      </c>
      <c r="Z33" s="76">
        <f t="shared" si="5"/>
        <v>405.91782999999998</v>
      </c>
      <c r="AA33" s="77">
        <f t="shared" si="6"/>
        <v>7.3499499999999998</v>
      </c>
      <c r="AB33" s="75">
        <v>490.89805999999999</v>
      </c>
      <c r="AC33" s="75">
        <v>-1.5859700000000001</v>
      </c>
      <c r="AD33" s="75">
        <v>724.81079999999997</v>
      </c>
      <c r="AE33" s="75">
        <v>-0.88451999999999997</v>
      </c>
      <c r="AF33" s="75">
        <v>966.00130999999999</v>
      </c>
      <c r="AG33" s="75">
        <v>0.98211999999999999</v>
      </c>
      <c r="AH33" s="76">
        <f t="shared" si="7"/>
        <v>2181.7101699999998</v>
      </c>
      <c r="AI33" s="77">
        <f t="shared" si="8"/>
        <v>9.760000000000002E-2</v>
      </c>
      <c r="AJ33" s="78">
        <f t="shared" si="9"/>
        <v>6474.298060000001</v>
      </c>
      <c r="AK33" s="78">
        <f t="shared" si="10"/>
        <v>15.413509999999999</v>
      </c>
    </row>
    <row r="34" spans="1:37" s="8" customFormat="1" ht="14.25" x14ac:dyDescent="0.2">
      <c r="A34" s="11">
        <f t="shared" si="0"/>
        <v>28</v>
      </c>
      <c r="B34" s="12" t="s">
        <v>47</v>
      </c>
      <c r="C34" s="13" t="s">
        <v>20</v>
      </c>
      <c r="D34" s="75">
        <v>307.11351999999999</v>
      </c>
      <c r="E34" s="75">
        <v>0</v>
      </c>
      <c r="F34" s="75">
        <v>310.32479999999998</v>
      </c>
      <c r="G34" s="75">
        <v>0</v>
      </c>
      <c r="H34" s="75">
        <v>272.95666</v>
      </c>
      <c r="I34" s="75">
        <v>0.87202999999999997</v>
      </c>
      <c r="J34" s="76">
        <f t="shared" si="1"/>
        <v>890.39498000000003</v>
      </c>
      <c r="K34" s="77">
        <f t="shared" si="2"/>
        <v>0.87202999999999997</v>
      </c>
      <c r="L34" s="75">
        <v>184.43806000000001</v>
      </c>
      <c r="M34" s="75">
        <v>-0.89529999999999998</v>
      </c>
      <c r="N34" s="75">
        <v>91.710700000000003</v>
      </c>
      <c r="O34" s="75">
        <v>0.53534999999999999</v>
      </c>
      <c r="P34" s="75">
        <v>34.586350000000003</v>
      </c>
      <c r="Q34" s="75">
        <v>0.18456</v>
      </c>
      <c r="R34" s="76">
        <f t="shared" si="3"/>
        <v>310.73511000000002</v>
      </c>
      <c r="S34" s="77">
        <f t="shared" si="4"/>
        <v>0.71991000000000005</v>
      </c>
      <c r="T34" s="75">
        <v>32.848140000000001</v>
      </c>
      <c r="U34" s="75">
        <v>0.46262999999999999</v>
      </c>
      <c r="V34" s="75">
        <v>24.871040000000001</v>
      </c>
      <c r="W34" s="75">
        <v>-0.44619999999999999</v>
      </c>
      <c r="X34" s="75">
        <v>74.466980000000007</v>
      </c>
      <c r="Y34" s="75">
        <v>0.59621999999999997</v>
      </c>
      <c r="Z34" s="76">
        <f t="shared" si="5"/>
        <v>132.18616</v>
      </c>
      <c r="AA34" s="77">
        <f t="shared" si="6"/>
        <v>1.0588500000000001</v>
      </c>
      <c r="AB34" s="75">
        <v>144.30849000000001</v>
      </c>
      <c r="AC34" s="75">
        <v>0.316</v>
      </c>
      <c r="AD34" s="75">
        <v>218.27717999999999</v>
      </c>
      <c r="AE34" s="75">
        <v>-0.91222000000000003</v>
      </c>
      <c r="AF34" s="75">
        <v>275.08541000000002</v>
      </c>
      <c r="AG34" s="75">
        <v>0</v>
      </c>
      <c r="AH34" s="76">
        <f t="shared" si="7"/>
        <v>637.67108000000007</v>
      </c>
      <c r="AI34" s="77">
        <f t="shared" si="8"/>
        <v>0.316</v>
      </c>
      <c r="AJ34" s="78">
        <f t="shared" si="9"/>
        <v>1970.9873300000002</v>
      </c>
      <c r="AK34" s="78">
        <f t="shared" si="10"/>
        <v>2.96679</v>
      </c>
    </row>
    <row r="35" spans="1:37" s="8" customFormat="1" ht="14.25" x14ac:dyDescent="0.2">
      <c r="A35" s="11">
        <f t="shared" si="0"/>
        <v>29</v>
      </c>
      <c r="B35" s="12" t="s">
        <v>48</v>
      </c>
      <c r="C35" s="13" t="s">
        <v>20</v>
      </c>
      <c r="D35" s="75">
        <v>1214.4678699999999</v>
      </c>
      <c r="E35" s="75">
        <v>-2.2426900000000001</v>
      </c>
      <c r="F35" s="75">
        <v>1087.09295</v>
      </c>
      <c r="G35" s="75">
        <v>2.8474300000000001</v>
      </c>
      <c r="H35" s="75">
        <v>1049.5200600000001</v>
      </c>
      <c r="I35" s="75">
        <v>1.03494</v>
      </c>
      <c r="J35" s="76">
        <f t="shared" si="1"/>
        <v>3351.0808799999995</v>
      </c>
      <c r="K35" s="77">
        <f t="shared" si="2"/>
        <v>3.8823699999999999</v>
      </c>
      <c r="L35" s="75">
        <v>722.34906000000001</v>
      </c>
      <c r="M35" s="75">
        <v>2.6211799999999998</v>
      </c>
      <c r="N35" s="75">
        <v>352.29586</v>
      </c>
      <c r="O35" s="75">
        <v>-3.6552600000000002</v>
      </c>
      <c r="P35" s="75">
        <v>142.05999</v>
      </c>
      <c r="Q35" s="75">
        <v>5.2130099999999997</v>
      </c>
      <c r="R35" s="76">
        <f t="shared" si="3"/>
        <v>1216.7049099999999</v>
      </c>
      <c r="S35" s="77">
        <f t="shared" si="4"/>
        <v>7.8341899999999995</v>
      </c>
      <c r="T35" s="75">
        <v>90.919300000000007</v>
      </c>
      <c r="U35" s="75">
        <v>-6.3109999999999999E-2</v>
      </c>
      <c r="V35" s="75">
        <v>99.176410000000004</v>
      </c>
      <c r="W35" s="75">
        <v>10.897399999999999</v>
      </c>
      <c r="X35" s="75">
        <v>241.74184</v>
      </c>
      <c r="Y35" s="75">
        <v>4.8477300000000003</v>
      </c>
      <c r="Z35" s="76">
        <f t="shared" si="5"/>
        <v>431.83754999999996</v>
      </c>
      <c r="AA35" s="77">
        <f t="shared" si="6"/>
        <v>15.74513</v>
      </c>
      <c r="AB35" s="75">
        <v>584.15364999999997</v>
      </c>
      <c r="AC35" s="75">
        <v>-3.61694</v>
      </c>
      <c r="AD35" s="75">
        <v>813.48310000000004</v>
      </c>
      <c r="AE35" s="75">
        <v>-2.2896899999999998</v>
      </c>
      <c r="AF35" s="75">
        <v>1094.39993</v>
      </c>
      <c r="AG35" s="75">
        <v>-8.8919300000000003</v>
      </c>
      <c r="AH35" s="76">
        <f t="shared" si="7"/>
        <v>2492.0366800000002</v>
      </c>
      <c r="AI35" s="77">
        <f t="shared" si="8"/>
        <v>-11.181620000000001</v>
      </c>
      <c r="AJ35" s="78">
        <f t="shared" si="9"/>
        <v>7491.6600200000003</v>
      </c>
      <c r="AK35" s="78">
        <f t="shared" si="10"/>
        <v>16.280069999999995</v>
      </c>
    </row>
    <row r="36" spans="1:37" s="8" customFormat="1" ht="14.25" x14ac:dyDescent="0.2">
      <c r="A36" s="11">
        <f t="shared" si="0"/>
        <v>30</v>
      </c>
      <c r="B36" s="12" t="s">
        <v>49</v>
      </c>
      <c r="C36" s="13" t="s">
        <v>20</v>
      </c>
      <c r="D36" s="75">
        <v>567.87820999999997</v>
      </c>
      <c r="E36" s="75">
        <v>0.75095000000000001</v>
      </c>
      <c r="F36" s="75">
        <v>546.10871999999995</v>
      </c>
      <c r="G36" s="75">
        <v>-0.90812000000000004</v>
      </c>
      <c r="H36" s="75">
        <v>529.09970999999996</v>
      </c>
      <c r="I36" s="75">
        <v>1.20882</v>
      </c>
      <c r="J36" s="76">
        <f t="shared" si="1"/>
        <v>1643.08664</v>
      </c>
      <c r="K36" s="77">
        <f t="shared" si="2"/>
        <v>1.95977</v>
      </c>
      <c r="L36" s="75">
        <v>344.68049000000002</v>
      </c>
      <c r="M36" s="75">
        <v>4.0532500000000002</v>
      </c>
      <c r="N36" s="75">
        <v>178.33537000000001</v>
      </c>
      <c r="O36" s="75">
        <v>3.2462499999999999</v>
      </c>
      <c r="P36" s="75">
        <v>84.841719999999995</v>
      </c>
      <c r="Q36" s="75">
        <v>4.2134200000000002</v>
      </c>
      <c r="R36" s="76">
        <f t="shared" si="3"/>
        <v>607.85757999999998</v>
      </c>
      <c r="S36" s="77">
        <f t="shared" si="4"/>
        <v>11.512920000000001</v>
      </c>
      <c r="T36" s="75">
        <v>50.986020000000003</v>
      </c>
      <c r="U36" s="75">
        <v>1.54667</v>
      </c>
      <c r="V36" s="75">
        <v>51.81841</v>
      </c>
      <c r="W36" s="75">
        <v>4.2167399999999997</v>
      </c>
      <c r="X36" s="75">
        <v>141.67507000000001</v>
      </c>
      <c r="Y36" s="75">
        <v>-0.47299000000000002</v>
      </c>
      <c r="Z36" s="76">
        <f t="shared" si="5"/>
        <v>244.4795</v>
      </c>
      <c r="AA36" s="77">
        <f t="shared" si="6"/>
        <v>5.7634099999999995</v>
      </c>
      <c r="AB36" s="75">
        <v>277.70440000000002</v>
      </c>
      <c r="AC36" s="75">
        <v>1.57925</v>
      </c>
      <c r="AD36" s="75">
        <v>395.79881</v>
      </c>
      <c r="AE36" s="75">
        <v>-0.68239000000000005</v>
      </c>
      <c r="AF36" s="75">
        <v>510.31322999999998</v>
      </c>
      <c r="AG36" s="75">
        <v>1.1670499999999999</v>
      </c>
      <c r="AH36" s="76">
        <f t="shared" si="7"/>
        <v>1183.8164400000001</v>
      </c>
      <c r="AI36" s="77">
        <f t="shared" si="8"/>
        <v>2.7462999999999997</v>
      </c>
      <c r="AJ36" s="78">
        <f t="shared" si="9"/>
        <v>3679.2401599999998</v>
      </c>
      <c r="AK36" s="78">
        <f t="shared" si="10"/>
        <v>21.982399999999998</v>
      </c>
    </row>
    <row r="37" spans="1:37" s="8" customFormat="1" ht="14.25" customHeight="1" x14ac:dyDescent="0.2">
      <c r="A37" s="54" t="s">
        <v>50</v>
      </c>
      <c r="B37" s="54"/>
      <c r="C37" s="21" t="s">
        <v>51</v>
      </c>
      <c r="D37" s="79">
        <f t="shared" ref="D37:AK37" si="11">SUM(D7:D36)</f>
        <v>57155.761999999988</v>
      </c>
      <c r="E37" s="80">
        <f t="shared" si="11"/>
        <v>255.08374999999998</v>
      </c>
      <c r="F37" s="79">
        <f t="shared" si="11"/>
        <v>54555.704679999995</v>
      </c>
      <c r="G37" s="80">
        <f t="shared" si="11"/>
        <v>378.71982000000003</v>
      </c>
      <c r="H37" s="79">
        <f t="shared" si="11"/>
        <v>52133.132330000015</v>
      </c>
      <c r="I37" s="80">
        <f t="shared" si="11"/>
        <v>286.32975000000005</v>
      </c>
      <c r="J37" s="79">
        <f t="shared" si="11"/>
        <v>163844.59901000001</v>
      </c>
      <c r="K37" s="80">
        <f t="shared" si="11"/>
        <v>946.36718000000019</v>
      </c>
      <c r="L37" s="79">
        <f t="shared" si="11"/>
        <v>34537.21574</v>
      </c>
      <c r="M37" s="80">
        <f t="shared" si="11"/>
        <v>422.28171999999995</v>
      </c>
      <c r="N37" s="79">
        <f t="shared" si="11"/>
        <v>15566.450990000001</v>
      </c>
      <c r="O37" s="80">
        <f t="shared" si="11"/>
        <v>338.80819000000008</v>
      </c>
      <c r="P37" s="79">
        <f t="shared" si="11"/>
        <v>7147.7404399999996</v>
      </c>
      <c r="Q37" s="80">
        <f t="shared" si="11"/>
        <v>472.35865999999999</v>
      </c>
      <c r="R37" s="79">
        <f t="shared" si="11"/>
        <v>57251.407169999999</v>
      </c>
      <c r="S37" s="80">
        <f t="shared" si="11"/>
        <v>1258.4892299999997</v>
      </c>
      <c r="T37" s="79">
        <f t="shared" si="11"/>
        <v>4811.561380000001</v>
      </c>
      <c r="U37" s="80">
        <f t="shared" si="11"/>
        <v>385.03892999999988</v>
      </c>
      <c r="V37" s="79">
        <f t="shared" si="11"/>
        <v>5027.5497899999991</v>
      </c>
      <c r="W37" s="80">
        <f t="shared" si="11"/>
        <v>445.61812999999995</v>
      </c>
      <c r="X37" s="79">
        <f t="shared" si="11"/>
        <v>12730.25138</v>
      </c>
      <c r="Y37" s="80">
        <f t="shared" si="11"/>
        <v>276.26607999999999</v>
      </c>
      <c r="Z37" s="79">
        <f t="shared" si="11"/>
        <v>22569.362549999998</v>
      </c>
      <c r="AA37" s="80">
        <f t="shared" si="11"/>
        <v>1136.74397</v>
      </c>
      <c r="AB37" s="79">
        <f t="shared" si="11"/>
        <v>28005.316249999996</v>
      </c>
      <c r="AC37" s="80">
        <f t="shared" si="11"/>
        <v>100.30864000000003</v>
      </c>
      <c r="AD37" s="79">
        <f t="shared" si="11"/>
        <v>40274.954059999996</v>
      </c>
      <c r="AE37" s="80">
        <f t="shared" si="11"/>
        <v>117.06874999999999</v>
      </c>
      <c r="AF37" s="79">
        <f t="shared" si="11"/>
        <v>52772.951849999998</v>
      </c>
      <c r="AG37" s="80">
        <f t="shared" si="11"/>
        <v>422.05455999999987</v>
      </c>
      <c r="AH37" s="79">
        <f t="shared" si="11"/>
        <v>121053.22215999999</v>
      </c>
      <c r="AI37" s="80">
        <f t="shared" si="11"/>
        <v>749.64958000000013</v>
      </c>
      <c r="AJ37" s="79">
        <f t="shared" si="11"/>
        <v>364718.59088999999</v>
      </c>
      <c r="AK37" s="80">
        <f t="shared" si="11"/>
        <v>4091.2499599999996</v>
      </c>
    </row>
    <row r="42" spans="1:37" x14ac:dyDescent="0.2">
      <c r="B42" s="32"/>
      <c r="C42" s="33"/>
    </row>
    <row r="43" spans="1:37" x14ac:dyDescent="0.2">
      <c r="B43" s="32"/>
      <c r="C43" s="33"/>
    </row>
    <row r="44" spans="1:37" x14ac:dyDescent="0.2">
      <c r="B44" s="32"/>
      <c r="C44" s="33"/>
    </row>
    <row r="45" spans="1:37" x14ac:dyDescent="0.2">
      <c r="B45" s="32"/>
      <c r="C45" s="33"/>
    </row>
    <row r="46" spans="1:37" x14ac:dyDescent="0.2">
      <c r="B46" s="32"/>
      <c r="C46" s="33"/>
    </row>
    <row r="47" spans="1:37" x14ac:dyDescent="0.2">
      <c r="B47" s="32"/>
      <c r="C47" s="33"/>
    </row>
    <row r="48" spans="1:37" x14ac:dyDescent="0.2">
      <c r="B48" s="32"/>
      <c r="C48" s="33"/>
    </row>
    <row r="49" spans="2:3" x14ac:dyDescent="0.2">
      <c r="B49" s="32"/>
      <c r="C49" s="33"/>
    </row>
    <row r="50" spans="2:3" x14ac:dyDescent="0.2">
      <c r="B50" s="32"/>
      <c r="C50" s="33"/>
    </row>
    <row r="51" spans="2:3" x14ac:dyDescent="0.2">
      <c r="B51" s="32"/>
      <c r="C51" s="33"/>
    </row>
    <row r="52" spans="2:3" x14ac:dyDescent="0.2">
      <c r="B52" s="32"/>
      <c r="C52" s="33"/>
    </row>
    <row r="53" spans="2:3" x14ac:dyDescent="0.2">
      <c r="B53" s="32"/>
      <c r="C53" s="33"/>
    </row>
    <row r="54" spans="2:3" x14ac:dyDescent="0.2">
      <c r="B54" s="32"/>
      <c r="C54" s="33"/>
    </row>
    <row r="55" spans="2:3" x14ac:dyDescent="0.2">
      <c r="B55" s="32"/>
      <c r="C55" s="33"/>
    </row>
    <row r="56" spans="2:3" x14ac:dyDescent="0.2">
      <c r="B56" s="32"/>
      <c r="C56" s="33"/>
    </row>
    <row r="57" spans="2:3" x14ac:dyDescent="0.2">
      <c r="B57" s="32"/>
      <c r="C57" s="33"/>
    </row>
    <row r="58" spans="2:3" x14ac:dyDescent="0.2">
      <c r="B58" s="32"/>
      <c r="C58" s="33"/>
    </row>
    <row r="59" spans="2:3" x14ac:dyDescent="0.2">
      <c r="B59" s="32"/>
      <c r="C59" s="33"/>
    </row>
    <row r="60" spans="2:3" x14ac:dyDescent="0.2">
      <c r="B60" s="32"/>
      <c r="C60" s="33"/>
    </row>
    <row r="61" spans="2:3" x14ac:dyDescent="0.2">
      <c r="B61" s="32"/>
      <c r="C61" s="33"/>
    </row>
    <row r="62" spans="2:3" x14ac:dyDescent="0.2">
      <c r="B62" s="32"/>
      <c r="C62" s="33"/>
    </row>
    <row r="63" spans="2:3" x14ac:dyDescent="0.2">
      <c r="B63" s="32"/>
      <c r="C63" s="33"/>
    </row>
    <row r="64" spans="2:3" x14ac:dyDescent="0.2">
      <c r="B64" s="32"/>
      <c r="C64" s="33"/>
    </row>
    <row r="65" spans="2:3" x14ac:dyDescent="0.2">
      <c r="B65" s="32"/>
      <c r="C65" s="33"/>
    </row>
    <row r="66" spans="2:3" x14ac:dyDescent="0.2">
      <c r="B66" s="32"/>
      <c r="C66" s="33"/>
    </row>
    <row r="67" spans="2:3" x14ac:dyDescent="0.2">
      <c r="B67" s="32"/>
      <c r="C67" s="33"/>
    </row>
    <row r="68" spans="2:3" x14ac:dyDescent="0.2">
      <c r="B68" s="32"/>
      <c r="C68" s="33"/>
    </row>
    <row r="69" spans="2:3" x14ac:dyDescent="0.2">
      <c r="B69" s="32"/>
      <c r="C69" s="33"/>
    </row>
    <row r="70" spans="2:3" x14ac:dyDescent="0.2">
      <c r="B70" s="32"/>
      <c r="C70" s="33"/>
    </row>
    <row r="71" spans="2:3" x14ac:dyDescent="0.2">
      <c r="B71" s="32"/>
      <c r="C71" s="33"/>
    </row>
  </sheetData>
  <mergeCells count="32">
    <mergeCell ref="F1:J1"/>
    <mergeCell ref="A3:C3"/>
    <mergeCell ref="A4:A6"/>
    <mergeCell ref="B4:B6"/>
    <mergeCell ref="C4:C6"/>
    <mergeCell ref="D4:G4"/>
    <mergeCell ref="H4:K4"/>
    <mergeCell ref="D5:E5"/>
    <mergeCell ref="F5:G5"/>
    <mergeCell ref="H5:I5"/>
    <mergeCell ref="J5:K5"/>
    <mergeCell ref="L5:M5"/>
    <mergeCell ref="N5:O5"/>
    <mergeCell ref="P5:Q5"/>
    <mergeCell ref="R5:S5"/>
    <mergeCell ref="A37:B37"/>
    <mergeCell ref="D2:AK2"/>
    <mergeCell ref="AJ4:AK5"/>
    <mergeCell ref="AB4:AE4"/>
    <mergeCell ref="AF4:AI4"/>
    <mergeCell ref="AB5:AC5"/>
    <mergeCell ref="AD5:AE5"/>
    <mergeCell ref="AF5:AG5"/>
    <mergeCell ref="AH5:AI5"/>
    <mergeCell ref="T4:W4"/>
    <mergeCell ref="X4:AA4"/>
    <mergeCell ref="T5:U5"/>
    <mergeCell ref="V5:W5"/>
    <mergeCell ref="X5:Y5"/>
    <mergeCell ref="Z5:AA5"/>
    <mergeCell ref="L4:O4"/>
    <mergeCell ref="P4:S4"/>
  </mergeCells>
  <conditionalFormatting sqref="D7:I36">
    <cfRule type="cellIs" dxfId="4" priority="13" stopIfTrue="1" operator="lessThan">
      <formula>0</formula>
    </cfRule>
  </conditionalFormatting>
  <conditionalFormatting sqref="L7:Q36">
    <cfRule type="cellIs" dxfId="3" priority="4" stopIfTrue="1" operator="lessThan">
      <formula>0</formula>
    </cfRule>
  </conditionalFormatting>
  <conditionalFormatting sqref="L7:Q36">
    <cfRule type="cellIs" dxfId="2" priority="3" stopIfTrue="1" operator="lessThan">
      <formula>0</formula>
    </cfRule>
  </conditionalFormatting>
  <conditionalFormatting sqref="T7:Y36">
    <cfRule type="cellIs" dxfId="1" priority="2" stopIfTrue="1" operator="lessThan">
      <formula>0</formula>
    </cfRule>
  </conditionalFormatting>
  <conditionalFormatting sqref="AB7:AG36">
    <cfRule type="cellIs" dxfId="0" priority="1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Газпром2</vt:lpstr>
      <vt:lpstr>СВОД Газа всего по МО</vt:lpstr>
      <vt:lpstr>СВОД Газа бюджет МО</vt:lpstr>
      <vt:lpstr>СВОД Газа МКД</vt:lpstr>
      <vt:lpstr>СВОД Газа ЖД (без МКД)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Капеева</dc:creator>
  <cp:lastModifiedBy>Алла Попова</cp:lastModifiedBy>
  <dcterms:created xsi:type="dcterms:W3CDTF">2022-02-07T11:52:31Z</dcterms:created>
  <dcterms:modified xsi:type="dcterms:W3CDTF">2022-02-11T04:51:41Z</dcterms:modified>
</cp:coreProperties>
</file>